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skova\Desktop\PD - ZŠ Dr. E. Beneše - akustický podhled\"/>
    </mc:Choice>
  </mc:AlternateContent>
  <bookViews>
    <workbookView xWindow="0" yWindow="0" windowWidth="12675" windowHeight="12585"/>
  </bookViews>
  <sheets>
    <sheet name="Uchazeč" sheetId="5" r:id="rId1"/>
    <sheet name="Stavba" sheetId="1" r:id="rId2"/>
    <sheet name="VzorObjekt" sheetId="9" state="hidden" r:id="rId3"/>
    <sheet name="VzorPolozky" sheetId="10" state="hidden" r:id="rId4"/>
    <sheet name="Rekapitulace Objekt SO 01" sheetId="11" r:id="rId5"/>
    <sheet name="SO 01 01 Pol" sheetId="12" r:id="rId6"/>
  </sheets>
  <externalReferences>
    <externalReference r:id="rId7"/>
  </externalReferences>
  <definedNames>
    <definedName name="CelkemObjekty" localSheetId="1">Stavba!$I$24</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4">'Rekapitulace Objekt SO 01'!$A$1:$H$19</definedName>
    <definedName name="_xlnm.Print_Area" localSheetId="5">'SO 01 01 Pol'!$A$1:$I$87</definedName>
    <definedName name="_xlnm.Print_Area" localSheetId="1">Stavba!$A$1:$J$98</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AN87" i="12" l="1"/>
  <c r="O18" i="11" s="1"/>
  <c r="AK86" i="12"/>
  <c r="AL86" i="12"/>
  <c r="AZ78" i="12"/>
  <c r="G11" i="12"/>
  <c r="F8" i="12" s="1"/>
  <c r="G13" i="12"/>
  <c r="G16" i="12"/>
  <c r="G18" i="12"/>
  <c r="F19" i="12"/>
  <c r="G21" i="12"/>
  <c r="G23" i="12"/>
  <c r="F22" i="12" s="1"/>
  <c r="G28" i="12"/>
  <c r="F24" i="12" s="1"/>
  <c r="G32" i="12"/>
  <c r="G35" i="12"/>
  <c r="G36" i="12"/>
  <c r="G39" i="12"/>
  <c r="G42" i="12"/>
  <c r="G43" i="12"/>
  <c r="G46" i="12"/>
  <c r="G49" i="12"/>
  <c r="G50" i="12"/>
  <c r="G53" i="12"/>
  <c r="F51" i="12" s="1"/>
  <c r="G57" i="12"/>
  <c r="G59" i="12"/>
  <c r="G62" i="12"/>
  <c r="G63" i="12"/>
  <c r="G66" i="12"/>
  <c r="G67" i="12"/>
  <c r="G70" i="12"/>
  <c r="G71" i="12"/>
  <c r="G73" i="12"/>
  <c r="G76" i="12"/>
  <c r="G79" i="12"/>
  <c r="G81" i="12"/>
  <c r="G85" i="12"/>
  <c r="F82" i="12" s="1"/>
  <c r="D19" i="11"/>
  <c r="B7" i="11"/>
  <c r="B6" i="11"/>
  <c r="C1" i="11"/>
  <c r="B1" i="11"/>
  <c r="AZ96" i="1"/>
  <c r="AZ95" i="1"/>
  <c r="AZ93" i="1"/>
  <c r="AZ92" i="1"/>
  <c r="AZ90" i="1"/>
  <c r="AZ89" i="1"/>
  <c r="AZ87" i="1"/>
  <c r="AZ85" i="1"/>
  <c r="AZ84" i="1"/>
  <c r="AZ83" i="1"/>
  <c r="AZ81" i="1"/>
  <c r="AZ78" i="1"/>
  <c r="AZ76" i="1"/>
  <c r="AZ72" i="1"/>
  <c r="AZ71" i="1"/>
  <c r="AZ69" i="1"/>
  <c r="AZ68" i="1"/>
  <c r="AZ66" i="1"/>
  <c r="AZ65" i="1"/>
  <c r="AZ64" i="1"/>
  <c r="AZ62" i="1"/>
  <c r="AZ61" i="1"/>
  <c r="AZ59" i="1"/>
  <c r="AZ57" i="1"/>
  <c r="AZ56" i="1"/>
  <c r="AZ54" i="1"/>
  <c r="AZ52" i="1"/>
  <c r="AZ51" i="1"/>
  <c r="AZ49" i="1"/>
  <c r="AZ48" i="1"/>
  <c r="AZ46" i="1"/>
  <c r="AZ45" i="1"/>
  <c r="AZ43" i="1"/>
  <c r="AZ41" i="1"/>
  <c r="AZ40" i="1"/>
  <c r="AZ39" i="1"/>
  <c r="AZ38" i="1"/>
  <c r="AZ37" i="1"/>
  <c r="AZ36" i="1"/>
  <c r="AZ33" i="1"/>
  <c r="AZ31" i="1"/>
  <c r="AZ30" i="1"/>
  <c r="AZ28" i="1"/>
  <c r="AZ26" i="1"/>
  <c r="B1" i="9"/>
  <c r="C1" i="9"/>
  <c r="B7" i="9"/>
  <c r="B6" i="9"/>
  <c r="F74" i="12" l="1"/>
  <c r="F60" i="12"/>
  <c r="F54" i="12"/>
  <c r="F47" i="12"/>
  <c r="AO87" i="12"/>
  <c r="P18" i="11" s="1"/>
  <c r="F40" i="12"/>
  <c r="F29" i="12"/>
  <c r="F64" i="12"/>
  <c r="G87" i="12" l="1"/>
  <c r="H18" i="11" s="1"/>
  <c r="H19" i="11" s="1"/>
  <c r="J23" i="1" s="1"/>
  <c r="J24" i="1" s="1"/>
  <c r="D8" i="1" s="1"/>
</calcChain>
</file>

<file path=xl/sharedStrings.xml><?xml version="1.0" encoding="utf-8"?>
<sst xmlns="http://schemas.openxmlformats.org/spreadsheetml/2006/main" count="372" uniqueCount="261">
  <si>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</si>
  <si>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</si>
  <si>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</si>
  <si>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</si>
  <si>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</si>
  <si>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</si>
  <si>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</si>
  <si>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</si>
  <si>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</si>
  <si>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</si>
  <si>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</si>
  <si>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</si>
  <si>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</si>
  <si>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</si>
  <si>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</si>
  <si>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</si>
  <si>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</si>
  <si>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</si>
  <si>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</si>
  <si>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</si>
  <si>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</si>
  <si>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</si>
  <si>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</si>
  <si>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</si>
  <si>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</si>
  <si>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</si>
  <si>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</si>
  <si>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</si>
  <si>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</si>
  <si>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</si>
  <si>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</si>
  <si>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</si>
  <si>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</si>
  <si>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</si>
  <si>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</si>
  <si>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</si>
  <si>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</si>
  <si>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</si>
  <si>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</si>
  <si>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</si>
  <si>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</si>
  <si>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</si>
  <si>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2017-002924-JaJ</t>
  </si>
  <si>
    <t>Akustický podhled Dr. E. Beneše 974, 787 01 Šumperk</t>
  </si>
  <si>
    <t>Dr. E. Beneše 974, 787 01 Šumperk</t>
  </si>
  <si>
    <t>Město Šumperk</t>
  </si>
  <si>
    <t>nám. Míru 364/1</t>
  </si>
  <si>
    <t>Šumperk-Šumperk</t>
  </si>
  <si>
    <t>78701</t>
  </si>
  <si>
    <t>DEKPROJEKT s.r.o.</t>
  </si>
  <si>
    <t>Tiskařská 257/10</t>
  </si>
  <si>
    <t>Praha-Malešice</t>
  </si>
  <si>
    <t>10800</t>
  </si>
  <si>
    <t>27642411</t>
  </si>
  <si>
    <t>Skupinove_DPH</t>
  </si>
  <si>
    <t>00303461</t>
  </si>
  <si>
    <t>CZ00303461</t>
  </si>
  <si>
    <t>Stavební objekt</t>
  </si>
  <si>
    <t>SO 01</t>
  </si>
  <si>
    <t>Akustický podhled</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</si>
  <si>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</si>
  <si>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</si>
  <si>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</si>
  <si>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</si>
  <si>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</si>
  <si>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</si>
  <si>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</si>
  <si>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</si>
  <si>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</si>
  <si>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</si>
  <si>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</si>
  <si>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</si>
  <si>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</si>
  <si>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</si>
  <si>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</si>
  <si>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</si>
  <si>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</si>
  <si>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</si>
  <si>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</si>
  <si>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</si>
  <si>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</si>
  <si>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</si>
  <si>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</si>
  <si>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</si>
  <si>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</si>
  <si>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</si>
  <si>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</si>
  <si>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</si>
  <si>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</si>
  <si>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</si>
  <si>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</si>
  <si>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</si>
  <si>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</si>
  <si>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</si>
  <si>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</si>
  <si>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</si>
  <si>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</si>
  <si>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</si>
  <si>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</si>
  <si>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</si>
  <si>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</si>
  <si>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</si>
  <si>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</si>
  <si>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</si>
  <si>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</si>
  <si>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</si>
  <si>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</si>
  <si>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</si>
  <si>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</si>
  <si>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01</t>
  </si>
  <si>
    <t>Rozpočet</t>
  </si>
  <si>
    <t>Celkem objekt</t>
  </si>
  <si>
    <t>Položkový soupis prací a dodávek</t>
  </si>
  <si>
    <t>Ceník</t>
  </si>
  <si>
    <t>Cen. soustava</t>
  </si>
  <si>
    <t>Ceník, kapitola</t>
  </si>
  <si>
    <t>Poznámka uchazeče</t>
  </si>
  <si>
    <t>Díl:</t>
  </si>
  <si>
    <t>3</t>
  </si>
  <si>
    <t>Svislé a kompletní konstrukce</t>
  </si>
  <si>
    <t>347 01 Předstěny opláštěné sádrokartonovými deskami</t>
  </si>
  <si>
    <t>347 01-7 obklad stěn sádrokartonem na ocelovou konstrukci z profilů CW 50</t>
  </si>
  <si>
    <t>342266111RU7</t>
  </si>
  <si>
    <t>...tloušťka desky 12, 5 mm, standard, bez izolace</t>
  </si>
  <si>
    <t>m2</t>
  </si>
  <si>
    <t>801-1</t>
  </si>
  <si>
    <t>RTS</t>
  </si>
  <si>
    <t>347 01-9 příplatky</t>
  </si>
  <si>
    <t>342266998RT1</t>
  </si>
  <si>
    <t>...příplatek pro obklad za plochu do 2 m2</t>
  </si>
  <si>
    <t>416 08 Doplňkové práce</t>
  </si>
  <si>
    <t>s vyřezáním otvoru, osazením rámu s dvířky, prošroubováním a úpravou parotěsné zábrany,</t>
  </si>
  <si>
    <t>342264101R00</t>
  </si>
  <si>
    <t>...osazení revizních dvířek do sádrokartonového podhledu, do 0,25 m2</t>
  </si>
  <si>
    <t>kus</t>
  </si>
  <si>
    <t>9 Hodinové zúčtovací sazby</t>
  </si>
  <si>
    <t>900      RT1</t>
  </si>
  <si>
    <t>HZS, Práce v tarifní třídě 4</t>
  </si>
  <si>
    <t>h</t>
  </si>
  <si>
    <t>Přir.M</t>
  </si>
  <si>
    <t>94</t>
  </si>
  <si>
    <t>Lešení a stavební výtahy</t>
  </si>
  <si>
    <t>941 95-5 Lešení lehké pracovní pomocné</t>
  </si>
  <si>
    <t>941955002R00</t>
  </si>
  <si>
    <t>...Lešení lehké pomocné, výška podlahy do 1,9 m</t>
  </si>
  <si>
    <t>800-3</t>
  </si>
  <si>
    <t>95</t>
  </si>
  <si>
    <t>Dokončovací konstrukce na pozemních stavbách</t>
  </si>
  <si>
    <t>954116202RP0</t>
  </si>
  <si>
    <t>Montáž a dodávka ALU lišty, výztužné pásky, přetmelení</t>
  </si>
  <si>
    <t>m</t>
  </si>
  <si>
    <t>99</t>
  </si>
  <si>
    <t>Staveništní přesun hmot</t>
  </si>
  <si>
    <t>999 28 Přesun hmot pro opravy a údržbu objektů</t>
  </si>
  <si>
    <t>oborů 801, 803, 811 a 812</t>
  </si>
  <si>
    <t>999 28-1 pro opravy a údržbu dosavadních objektů včetně vnějších plášťů</t>
  </si>
  <si>
    <t>999281105R00</t>
  </si>
  <si>
    <t xml:space="preserve">...výšky do 6 m,  </t>
  </si>
  <si>
    <t>t</t>
  </si>
  <si>
    <t>801-4</t>
  </si>
  <si>
    <t>714</t>
  </si>
  <si>
    <t>Izolace akustické a protiotřesové</t>
  </si>
  <si>
    <t>767 58 Montáž podhledů lamelových a kazetových</t>
  </si>
  <si>
    <t>767 58-2 Montáž podhledů z kazet včetně montáže nosného roštu</t>
  </si>
  <si>
    <t>767584502R00</t>
  </si>
  <si>
    <t>...na ocelovou konstrukci, rozměry kazet 600 mm x 600 mm, bez určení výměry</t>
  </si>
  <si>
    <t>800-767</t>
  </si>
  <si>
    <t>767 58-6 Podhledy</t>
  </si>
  <si>
    <t>767 58-61 nosný rošt pro podhledy</t>
  </si>
  <si>
    <t>767586101R00</t>
  </si>
  <si>
    <t xml:space="preserve">...rošt pro rovnou, částečně zapuštěnou a poloskrytou hranu desek, v modulu 600 x 600 mm,  </t>
  </si>
  <si>
    <t>595959630R</t>
  </si>
  <si>
    <t>podhled minerální kazeta 600x600x19 mm; odolnost proti rel. vlhkosti 95 %; alpha w 0,70; hrana rovná</t>
  </si>
  <si>
    <t>SPCM</t>
  </si>
  <si>
    <t>998 71-4 Přesun hmot</t>
  </si>
  <si>
    <t>50 m vodorovně měřeno od těžiště půdorysné plochy skládky do těžiště půdorysné plochy objektu</t>
  </si>
  <si>
    <t>998714101R00</t>
  </si>
  <si>
    <t>...Přesun hmot pro akustická opatření, výšky do 6 m</t>
  </si>
  <si>
    <t>800-714</t>
  </si>
  <si>
    <t>728</t>
  </si>
  <si>
    <t>Vzduchotechnika</t>
  </si>
  <si>
    <t>728 45 Mřížky, regulátory</t>
  </si>
  <si>
    <t>728415115R00</t>
  </si>
  <si>
    <t xml:space="preserve">...montáž čtyřhranné větrací nebo ventilační mřížky, nad průřez 0,20 m2,  </t>
  </si>
  <si>
    <t>800-728</t>
  </si>
  <si>
    <t>42972830R</t>
  </si>
  <si>
    <t>mřížka krycí; čtyřhranná; rozměr 800 x 315 mm; mater. výplň tahokov; barva základní nátěr; provedení s přírubou na volné konce potrubí</t>
  </si>
  <si>
    <t>998 72-8 Přesun hmot pro vzduchotechniku</t>
  </si>
  <si>
    <t>vodorovně do 50 m</t>
  </si>
  <si>
    <t>998728101R00</t>
  </si>
  <si>
    <t>...v objektech výšky do 6 m</t>
  </si>
  <si>
    <t>767</t>
  </si>
  <si>
    <t>Konstrukce zámečnické</t>
  </si>
  <si>
    <t>767 58-8 Demontáž podhledů</t>
  </si>
  <si>
    <t>767584801R00</t>
  </si>
  <si>
    <t>...doplňků - těles zářivkových</t>
  </si>
  <si>
    <t>767584811R00</t>
  </si>
  <si>
    <t>...doplňků - mřížek vzduchotechnických</t>
  </si>
  <si>
    <t>783</t>
  </si>
  <si>
    <t>Nátěry</t>
  </si>
  <si>
    <t>783 22 Nátěry kov.stavebních doplňk.konstrukcí syntetické</t>
  </si>
  <si>
    <t>783225600R00</t>
  </si>
  <si>
    <t xml:space="preserve">...2x email,  </t>
  </si>
  <si>
    <t>800-783</t>
  </si>
  <si>
    <t>784</t>
  </si>
  <si>
    <t>Malby</t>
  </si>
  <si>
    <t>784 41 Příprava povrchu</t>
  </si>
  <si>
    <t>784 41-2 Penetrace (napouštění) podkladu</t>
  </si>
  <si>
    <t>784191101R00</t>
  </si>
  <si>
    <t>...disperzní, jednonásobná</t>
  </si>
  <si>
    <t>800-784</t>
  </si>
  <si>
    <t>784 45 Malby z malířských směsí</t>
  </si>
  <si>
    <t>784195112R00</t>
  </si>
  <si>
    <t>...hlinkových,  , bělost 77 %, dvojnásobné</t>
  </si>
  <si>
    <t>M21</t>
  </si>
  <si>
    <t>Elektromontáže</t>
  </si>
  <si>
    <t>210 20 Svítidla a osvětlovací zařízení</t>
  </si>
  <si>
    <t>210201066R00</t>
  </si>
  <si>
    <t>...svítidlo zářivkové, 4x40+1x15 W, žárovka pro stropní podhled</t>
  </si>
  <si>
    <t>348241108R</t>
  </si>
  <si>
    <t>svítidlo interiérové zářivkové zápustné, modul 600; 4x36W; mřížka AR; kompenzované, čtyřtrubicové; indukční předřadník; IP 20; typ zdroje T26; mat.tělesa lakovaný plech bílé barvy; patice G13</t>
  </si>
  <si>
    <t>D96</t>
  </si>
  <si>
    <t>Přesuny suti a vybouraných hmot</t>
  </si>
  <si>
    <t>979 08-2 Vnitrostaveništní doprava suti a vybouraných hmot</t>
  </si>
  <si>
    <t>979082111R00</t>
  </si>
  <si>
    <t>...Vnitrostaveništní doprava suti do 10 m</t>
  </si>
  <si>
    <t>801-3</t>
  </si>
  <si>
    <t>979082121R00</t>
  </si>
  <si>
    <t>...příplatek k ceně za každých dalších 5 m</t>
  </si>
  <si>
    <t>979 08-31 Vodorovné přemístění suti</t>
  </si>
  <si>
    <t>včetně naložení na dopravní prostředek a složení</t>
  </si>
  <si>
    <t>979083117R00</t>
  </si>
  <si>
    <t>Vodorovné přemístění suti na skládku do 6000 m</t>
  </si>
  <si>
    <t>800-6</t>
  </si>
  <si>
    <t>979083191R00</t>
  </si>
  <si>
    <t>Příplatek za dalších započatých 1000 m nad 6000 m</t>
  </si>
  <si>
    <t>979 08-4 Poplatek za skládku</t>
  </si>
  <si>
    <t>979990191R00</t>
  </si>
  <si>
    <t>...plastové výrobky</t>
  </si>
  <si>
    <t>VN</t>
  </si>
  <si>
    <t>Vedlejší náklady</t>
  </si>
  <si>
    <t>005121 Zařízení staveniště</t>
  </si>
  <si>
    <t>005121 R</t>
  </si>
  <si>
    <t>Zařízení staveniště</t>
  </si>
  <si>
    <t>Soubor</t>
  </si>
  <si>
    <t>800-0</t>
  </si>
  <si>
    <t>005122 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</si>
  <si>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</si>
  <si>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</si>
  <si>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</si>
  <si>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005124 Inženýrská činnost</t>
  </si>
  <si>
    <t>005124010R</t>
  </si>
  <si>
    <t>Koordinační činnost</t>
  </si>
  <si>
    <t>ON</t>
  </si>
  <si>
    <t>Ostatní náklady</t>
  </si>
  <si>
    <t>00521 Staveniště</t>
  </si>
  <si>
    <t>Náklady spojené s provozem staveniště, které vzniknou dodavateli podle podmínek smlouvy.</t>
  </si>
  <si>
    <t>005211080R</t>
  </si>
  <si>
    <t xml:space="preserve">Bezpečnostní a hygienická opatření na staveništi </t>
  </si>
  <si>
    <t>Celkem za objekt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</si>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</sst>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charset val="238"/>
    </font>
    <font>
      <b/>
      <sz val="10"/>
      <name val="Arial CE"/>
      <charset val="238"/>
    </font>
    <font>
      <b/>
      <sz val="8"/>
      <name val="Arial CE"/>
      <charset val="238"/>
    </font>
    <font>
      <sz val="8"/>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225">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6" fillId="0" borderId="0" xfId="0" applyNumberFormat="1" applyFont="1"/>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49" fontId="12" fillId="0" borderId="7" xfId="0" applyNumberFormat="1" applyFont="1" applyBorder="1"/>
    <xf numFmtId="0" fontId="15" fillId="0" borderId="0" xfId="0" applyFont="1" applyAlignment="1">
      <alignment vertical="top"/>
    </xf>
    <xf numFmtId="0" fontId="16" fillId="0" borderId="0" xfId="0" applyFont="1" applyAlignment="1">
      <alignment vertical="top"/>
    </xf>
    <xf numFmtId="164" fontId="16"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4" xfId="0" applyNumberFormat="1" applyFont="1" applyBorder="1"/>
    <xf numFmtId="164" fontId="7" fillId="0" borderId="29" xfId="0" applyNumberFormat="1" applyFont="1" applyBorder="1"/>
    <xf numFmtId="0" fontId="7" fillId="4" borderId="45" xfId="0" applyFont="1" applyFill="1" applyBorder="1"/>
    <xf numFmtId="0" fontId="7" fillId="4" borderId="46" xfId="0" applyFont="1" applyFill="1" applyBorder="1"/>
    <xf numFmtId="0" fontId="7" fillId="4" borderId="47" xfId="0" applyFont="1" applyFill="1" applyBorder="1"/>
    <xf numFmtId="0" fontId="7" fillId="4" borderId="48" xfId="0" applyFont="1" applyFill="1" applyBorder="1"/>
    <xf numFmtId="164" fontId="7" fillId="4" borderId="49" xfId="0" applyNumberFormat="1"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49" fontId="7" fillId="4" borderId="52" xfId="0" applyNumberFormat="1" applyFont="1" applyFill="1" applyBorder="1"/>
    <xf numFmtId="0" fontId="7" fillId="4" borderId="53" xfId="0" applyFont="1" applyFill="1" applyBorder="1"/>
    <xf numFmtId="164" fontId="7" fillId="4" borderId="54" xfId="0" applyNumberFormat="1" applyFont="1" applyFill="1" applyBorder="1"/>
    <xf numFmtId="0" fontId="0" fillId="4" borderId="17" xfId="0" applyFill="1" applyBorder="1" applyAlignment="1">
      <alignment vertical="top"/>
    </xf>
    <xf numFmtId="49" fontId="0" fillId="4" borderId="18" xfId="0" applyNumberFormat="1" applyFill="1" applyBorder="1" applyAlignment="1">
      <alignment vertical="top"/>
    </xf>
    <xf numFmtId="0" fontId="0" fillId="4" borderId="55" xfId="0" applyFill="1" applyBorder="1" applyAlignment="1">
      <alignment vertical="top"/>
    </xf>
    <xf numFmtId="0" fontId="0" fillId="4" borderId="56" xfId="0" applyFill="1" applyBorder="1" applyAlignment="1">
      <alignment horizontal="center" vertical="top" shrinkToFit="1"/>
    </xf>
    <xf numFmtId="165" fontId="0" fillId="4" borderId="56" xfId="0" applyNumberFormat="1" applyFill="1" applyBorder="1" applyAlignment="1">
      <alignment vertical="top"/>
    </xf>
    <xf numFmtId="49" fontId="0" fillId="4" borderId="56" xfId="0" applyNumberFormat="1" applyFill="1" applyBorder="1" applyAlignment="1">
      <alignment vertical="top"/>
    </xf>
    <xf numFmtId="49" fontId="0" fillId="4" borderId="56" xfId="0" applyNumberFormat="1" applyFill="1" applyBorder="1" applyAlignment="1">
      <alignment horizontal="left" vertical="top" wrapText="1"/>
    </xf>
    <xf numFmtId="4" fontId="0" fillId="4" borderId="58" xfId="0" applyNumberFormat="1" applyFill="1" applyBorder="1" applyAlignment="1">
      <alignment vertical="top"/>
    </xf>
    <xf numFmtId="0" fontId="17" fillId="0" borderId="0" xfId="0" applyFont="1" applyAlignment="1">
      <alignment vertical="top"/>
    </xf>
    <xf numFmtId="0" fontId="17" fillId="0" borderId="0" xfId="0" applyFont="1"/>
    <xf numFmtId="0" fontId="18" fillId="0" borderId="0" xfId="0" applyNumberFormat="1" applyFont="1" applyAlignment="1">
      <alignment wrapText="1"/>
    </xf>
    <xf numFmtId="0" fontId="0" fillId="4" borderId="57" xfId="0" applyFill="1" applyBorder="1" applyAlignment="1">
      <alignment vertical="top" wrapText="1"/>
    </xf>
    <xf numFmtId="0" fontId="0" fillId="4" borderId="39" xfId="0" applyNumberFormat="1" applyFill="1" applyBorder="1" applyAlignment="1">
      <alignment vertical="top"/>
    </xf>
    <xf numFmtId="0" fontId="17" fillId="0" borderId="37" xfId="0" applyNumberFormat="1" applyFont="1" applyBorder="1" applyAlignment="1">
      <alignment vertical="top"/>
    </xf>
    <xf numFmtId="0" fontId="0" fillId="4" borderId="42" xfId="0" applyFill="1" applyBorder="1" applyAlignment="1">
      <alignment vertical="top" shrinkToFit="1"/>
    </xf>
    <xf numFmtId="0" fontId="17" fillId="0" borderId="41" xfId="0" applyFont="1" applyBorder="1" applyAlignment="1">
      <alignment vertical="top" shrinkToFit="1"/>
    </xf>
    <xf numFmtId="165" fontId="0" fillId="4" borderId="42" xfId="0" applyNumberFormat="1" applyFill="1" applyBorder="1" applyAlignment="1">
      <alignment vertical="top" shrinkToFit="1"/>
    </xf>
    <xf numFmtId="165" fontId="17" fillId="0" borderId="41" xfId="0" applyNumberFormat="1" applyFont="1" applyBorder="1" applyAlignment="1">
      <alignment vertical="top" shrinkToFit="1"/>
    </xf>
    <xf numFmtId="4" fontId="0" fillId="4" borderId="39" xfId="0" applyNumberFormat="1" applyFill="1" applyBorder="1" applyAlignment="1">
      <alignment vertical="top" shrinkToFit="1"/>
    </xf>
    <xf numFmtId="4" fontId="17" fillId="0" borderId="37" xfId="0" applyNumberFormat="1" applyFont="1" applyBorder="1" applyAlignment="1">
      <alignment vertical="top" shrinkToFit="1"/>
    </xf>
    <xf numFmtId="4" fontId="17" fillId="0" borderId="41" xfId="0" applyNumberFormat="1" applyFont="1" applyBorder="1" applyAlignment="1">
      <alignment vertical="top" shrinkToFit="1"/>
    </xf>
    <xf numFmtId="4" fontId="17" fillId="5" borderId="41" xfId="0" applyNumberFormat="1" applyFont="1" applyFill="1" applyBorder="1" applyAlignment="1" applyProtection="1">
      <alignment vertical="top" shrinkToFit="1"/>
      <protection locked="0"/>
    </xf>
    <xf numFmtId="0" fontId="0" fillId="4" borderId="43" xfId="0" applyFill="1" applyBorder="1" applyAlignment="1">
      <alignment vertical="top"/>
    </xf>
    <xf numFmtId="0" fontId="17" fillId="0" borderId="62" xfId="0" applyFont="1" applyBorder="1" applyAlignment="1">
      <alignment vertical="top"/>
    </xf>
    <xf numFmtId="4" fontId="0" fillId="4" borderId="63" xfId="0" applyNumberFormat="1" applyFill="1" applyBorder="1" applyAlignment="1">
      <alignment vertical="top" shrinkToFit="1"/>
    </xf>
    <xf numFmtId="4" fontId="17" fillId="0" borderId="64" xfId="0" applyNumberFormat="1" applyFont="1" applyBorder="1" applyAlignment="1">
      <alignment vertical="top" shrinkToFit="1"/>
    </xf>
    <xf numFmtId="4" fontId="0" fillId="4" borderId="55" xfId="0" applyNumberFormat="1" applyFill="1" applyBorder="1" applyAlignment="1">
      <alignment vertical="top"/>
    </xf>
    <xf numFmtId="0" fontId="0" fillId="4" borderId="56" xfId="0" applyFill="1" applyBorder="1" applyAlignment="1">
      <alignment vertical="top" wrapText="1"/>
    </xf>
    <xf numFmtId="0" fontId="0" fillId="4" borderId="45" xfId="0" applyFill="1" applyBorder="1" applyAlignment="1">
      <alignment vertical="top"/>
    </xf>
    <xf numFmtId="49" fontId="0" fillId="4" borderId="46" xfId="0" applyNumberFormat="1" applyFill="1" applyBorder="1" applyAlignment="1">
      <alignment vertical="top"/>
    </xf>
    <xf numFmtId="4" fontId="0" fillId="0" borderId="65" xfId="0" applyNumberFormat="1" applyBorder="1" applyAlignment="1">
      <alignment vertical="top"/>
    </xf>
    <xf numFmtId="4" fontId="0" fillId="0" borderId="66" xfId="0" applyNumberFormat="1" applyBorder="1" applyAlignment="1">
      <alignment vertical="top"/>
    </xf>
    <xf numFmtId="0" fontId="17" fillId="0" borderId="23" xfId="0" applyFont="1" applyBorder="1" applyAlignment="1">
      <alignment vertical="top"/>
    </xf>
    <xf numFmtId="0" fontId="17" fillId="0" borderId="24" xfId="0" applyNumberFormat="1" applyFont="1" applyBorder="1" applyAlignment="1">
      <alignment vertical="top"/>
    </xf>
    <xf numFmtId="0" fontId="17" fillId="0" borderId="67" xfId="0" applyFont="1" applyBorder="1" applyAlignment="1">
      <alignment vertical="top" shrinkToFit="1"/>
    </xf>
    <xf numFmtId="165" fontId="17" fillId="0" borderId="67" xfId="0" applyNumberFormat="1" applyFont="1" applyBorder="1" applyAlignment="1">
      <alignment vertical="top" shrinkToFit="1"/>
    </xf>
    <xf numFmtId="4" fontId="17" fillId="5" borderId="67" xfId="0" applyNumberFormat="1" applyFont="1" applyFill="1" applyBorder="1" applyAlignment="1" applyProtection="1">
      <alignment vertical="top" shrinkToFit="1"/>
      <protection locked="0"/>
    </xf>
    <xf numFmtId="4" fontId="17" fillId="0" borderId="67" xfId="0" applyNumberFormat="1" applyFont="1" applyBorder="1" applyAlignment="1">
      <alignment vertical="top" shrinkToFit="1"/>
    </xf>
    <xf numFmtId="4" fontId="17" fillId="0" borderId="24" xfId="0" applyNumberFormat="1" applyFont="1" applyBorder="1" applyAlignment="1">
      <alignment vertical="top" shrinkToFit="1"/>
    </xf>
    <xf numFmtId="4" fontId="17" fillId="0" borderId="68" xfId="0" applyNumberFormat="1" applyFont="1" applyBorder="1" applyAlignment="1">
      <alignment vertical="top" shrinkToFit="1"/>
    </xf>
    <xf numFmtId="0" fontId="15" fillId="4" borderId="69" xfId="0" applyFont="1" applyFill="1" applyBorder="1"/>
    <xf numFmtId="49" fontId="15" fillId="4" borderId="70" xfId="0" applyNumberFormat="1" applyFont="1" applyFill="1" applyBorder="1"/>
    <xf numFmtId="0" fontId="15" fillId="4" borderId="70" xfId="0" applyFont="1" applyFill="1" applyBorder="1"/>
    <xf numFmtId="4" fontId="15" fillId="4" borderId="71" xfId="0" applyNumberFormat="1" applyFont="1" applyFill="1" applyBorder="1"/>
    <xf numFmtId="0" fontId="0" fillId="4" borderId="42" xfId="0" applyNumberFormat="1" applyFill="1" applyBorder="1" applyAlignment="1">
      <alignment horizontal="left" vertical="top" wrapText="1"/>
    </xf>
    <xf numFmtId="0" fontId="17" fillId="0" borderId="41" xfId="0" applyNumberFormat="1" applyFont="1" applyBorder="1" applyAlignment="1">
      <alignment horizontal="left" vertical="top" wrapText="1"/>
    </xf>
    <xf numFmtId="0" fontId="17" fillId="0" borderId="67" xfId="0" applyNumberFormat="1" applyFont="1" applyBorder="1" applyAlignment="1">
      <alignment horizontal="left" vertical="top" wrapText="1"/>
    </xf>
    <xf numFmtId="49" fontId="15" fillId="4" borderId="70" xfId="0" applyNumberFormat="1" applyFont="1" applyFill="1" applyBorder="1" applyAlignment="1">
      <alignment horizontal="left"/>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13" fillId="0" borderId="11" xfId="0" applyNumberFormat="1" applyFont="1" applyBorder="1"/>
    <xf numFmtId="4" fontId="13"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7" fillId="0" borderId="37" xfId="0" applyNumberFormat="1" applyFont="1" applyBorder="1" applyAlignment="1">
      <alignment vertical="top" wrapText="1"/>
    </xf>
    <xf numFmtId="0" fontId="17" fillId="0" borderId="37" xfId="0" applyNumberFormat="1" applyFont="1" applyBorder="1" applyAlignment="1">
      <alignment horizontal="left" vertical="top" wrapText="1"/>
    </xf>
    <xf numFmtId="0" fontId="17" fillId="0" borderId="0" xfId="0" applyNumberFormat="1" applyFont="1" applyBorder="1" applyAlignment="1">
      <alignment vertical="top" wrapText="1" shrinkToFit="1"/>
    </xf>
    <xf numFmtId="165"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17"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17" fillId="0" borderId="61" xfId="0" applyNumberFormat="1" applyFont="1" applyBorder="1" applyAlignment="1">
      <alignment vertical="top" wrapText="1"/>
    </xf>
    <xf numFmtId="0" fontId="17" fillId="0" borderId="61" xfId="0" applyNumberFormat="1" applyFont="1" applyBorder="1" applyAlignment="1">
      <alignment horizontal="left" vertical="top" wrapText="1"/>
    </xf>
    <xf numFmtId="0" fontId="17" fillId="0" borderId="59" xfId="0" applyNumberFormat="1" applyFont="1" applyBorder="1" applyAlignment="1">
      <alignment vertical="top" wrapText="1" shrinkToFit="1"/>
    </xf>
    <xf numFmtId="165" fontId="17" fillId="0" borderId="59" xfId="0" applyNumberFormat="1" applyFont="1" applyBorder="1" applyAlignment="1">
      <alignment vertical="top" wrapText="1" shrinkToFit="1"/>
    </xf>
    <xf numFmtId="4" fontId="17" fillId="0" borderId="59" xfId="0" applyNumberFormat="1" applyFont="1" applyBorder="1" applyAlignment="1">
      <alignment vertical="top" wrapText="1" shrinkToFit="1"/>
    </xf>
    <xf numFmtId="4" fontId="17" fillId="0" borderId="60" xfId="0" applyNumberFormat="1" applyFont="1" applyBorder="1" applyAlignment="1">
      <alignment vertical="top" wrapText="1" shrinkToFi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32" xfId="0" applyNumberFormat="1" applyFill="1" applyBorder="1" applyAlignment="1">
      <alignment horizontal="left" vertical="top" wrapText="1"/>
    </xf>
    <xf numFmtId="165"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181" t="s">
        <v>0</v>
      </c>
      <c r="C5" s="181"/>
      <c r="D5" s="181"/>
      <c r="E5" s="181"/>
      <c r="F5" s="181"/>
      <c r="G5" s="182"/>
      <c r="H5" s="15"/>
    </row>
    <row r="6" spans="1:8" x14ac:dyDescent="0.2">
      <c r="A6" s="20" t="s">
        <v>6</v>
      </c>
      <c r="B6" s="183"/>
      <c r="C6" s="183"/>
      <c r="D6" s="183"/>
      <c r="E6" s="183"/>
      <c r="F6" s="183"/>
      <c r="G6" s="184"/>
      <c r="H6" s="15"/>
    </row>
    <row r="7" spans="1:8" x14ac:dyDescent="0.2">
      <c r="A7" s="20" t="s">
        <v>7</v>
      </c>
      <c r="B7" s="183"/>
      <c r="C7" s="183"/>
      <c r="D7" s="183"/>
      <c r="E7" s="183"/>
      <c r="F7" s="183"/>
      <c r="G7" s="184"/>
      <c r="H7" s="15"/>
    </row>
    <row r="8" spans="1:8" x14ac:dyDescent="0.2">
      <c r="A8" s="20" t="s">
        <v>8</v>
      </c>
      <c r="B8" s="183"/>
      <c r="C8" s="183"/>
      <c r="D8" s="183"/>
      <c r="E8" s="183"/>
      <c r="F8" s="183"/>
      <c r="G8" s="184"/>
      <c r="H8" s="15"/>
    </row>
    <row r="9" spans="1:8" x14ac:dyDescent="0.2">
      <c r="A9" s="20" t="s">
        <v>9</v>
      </c>
      <c r="B9" s="183"/>
      <c r="C9" s="183"/>
      <c r="D9" s="183"/>
      <c r="E9" s="183"/>
      <c r="F9" s="183"/>
      <c r="G9" s="184"/>
      <c r="H9" s="15"/>
    </row>
    <row r="10" spans="1:8" x14ac:dyDescent="0.2">
      <c r="A10" s="20" t="s">
        <v>10</v>
      </c>
      <c r="B10" s="183"/>
      <c r="C10" s="183"/>
      <c r="D10" s="183"/>
      <c r="E10" s="183"/>
      <c r="F10" s="183"/>
      <c r="G10" s="184"/>
      <c r="H10" s="15"/>
    </row>
    <row r="11" spans="1:8" x14ac:dyDescent="0.2">
      <c r="A11" s="20" t="s">
        <v>11</v>
      </c>
      <c r="B11" s="173"/>
      <c r="C11" s="173"/>
      <c r="D11" s="173"/>
      <c r="E11" s="173"/>
      <c r="F11" s="173"/>
      <c r="G11" s="174"/>
      <c r="H11" s="15"/>
    </row>
    <row r="12" spans="1:8" x14ac:dyDescent="0.2">
      <c r="A12" s="20" t="s">
        <v>12</v>
      </c>
      <c r="B12" s="175"/>
      <c r="C12" s="176"/>
      <c r="D12" s="176"/>
      <c r="E12" s="176"/>
      <c r="F12" s="176"/>
      <c r="G12" s="177"/>
      <c r="H12" s="15"/>
    </row>
    <row r="13" spans="1:8" ht="13.5" thickBot="1" x14ac:dyDescent="0.25">
      <c r="A13" s="21" t="s">
        <v>13</v>
      </c>
      <c r="B13" s="178"/>
      <c r="C13" s="178"/>
      <c r="D13" s="178"/>
      <c r="E13" s="178"/>
      <c r="F13" s="178"/>
      <c r="G13" s="179"/>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180" t="s">
        <v>41</v>
      </c>
      <c r="B17" s="180"/>
      <c r="C17" s="180"/>
      <c r="D17" s="180"/>
      <c r="E17" s="180"/>
      <c r="F17" s="180"/>
      <c r="G17" s="180"/>
      <c r="H17" s="15"/>
    </row>
  </sheetData>
  <sheetProtection password="88C7"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96"/>
  <sheetViews>
    <sheetView showGridLines="0" topLeftCell="B1" zoomScaleNormal="100" zoomScaleSheetLayoutView="75" workbookViewId="0">
      <selection activeCell="O1" sqref="O1:P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 min="52" max="52" width="95.570312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80" t="s">
        <v>44</v>
      </c>
      <c r="G5" s="11"/>
      <c r="I5" s="11"/>
    </row>
    <row r="6" spans="1:14" ht="13.5" customHeight="1" x14ac:dyDescent="0.25">
      <c r="B6" s="10"/>
      <c r="C6" s="37"/>
      <c r="D6" s="79"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J24</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81" t="s">
        <v>45</v>
      </c>
      <c r="H11" s="13" t="s">
        <v>2</v>
      </c>
      <c r="I11" s="83" t="s">
        <v>55</v>
      </c>
      <c r="J11" s="51"/>
    </row>
    <row r="12" spans="1:14" x14ac:dyDescent="0.2">
      <c r="D12" s="81" t="s">
        <v>46</v>
      </c>
      <c r="H12" s="13" t="s">
        <v>3</v>
      </c>
      <c r="I12" s="83" t="s">
        <v>56</v>
      </c>
      <c r="J12" s="51"/>
    </row>
    <row r="13" spans="1:14" ht="12" customHeight="1" x14ac:dyDescent="0.2">
      <c r="C13" s="82" t="s">
        <v>48</v>
      </c>
      <c r="D13" s="81" t="s">
        <v>47</v>
      </c>
      <c r="J13" s="52"/>
    </row>
    <row r="14" spans="1:14" ht="12" customHeight="1" x14ac:dyDescent="0.2">
      <c r="C14" s="13"/>
      <c r="D14" s="12"/>
      <c r="J14" s="52"/>
    </row>
    <row r="15" spans="1:14" ht="12" customHeight="1" x14ac:dyDescent="0.2">
      <c r="B15" s="44" t="s">
        <v>18</v>
      </c>
      <c r="D15" s="81" t="s">
        <v>49</v>
      </c>
      <c r="H15" s="13" t="s">
        <v>2</v>
      </c>
      <c r="I15" s="83" t="s">
        <v>53</v>
      </c>
      <c r="J15" s="52"/>
    </row>
    <row r="16" spans="1:14" ht="12" customHeight="1" x14ac:dyDescent="0.2">
      <c r="C16" s="13"/>
      <c r="D16" s="81" t="s">
        <v>50</v>
      </c>
      <c r="H16" s="13" t="s">
        <v>3</v>
      </c>
      <c r="I16" s="83" t="s">
        <v>54</v>
      </c>
      <c r="J16" s="52"/>
    </row>
    <row r="17" spans="1:52" ht="12" customHeight="1" x14ac:dyDescent="0.2">
      <c r="C17" s="82" t="s">
        <v>52</v>
      </c>
      <c r="D17" s="81" t="s">
        <v>51</v>
      </c>
      <c r="H17" s="13"/>
      <c r="J17" s="52"/>
    </row>
    <row r="18" spans="1:52" ht="12" customHeight="1" x14ac:dyDescent="0.2">
      <c r="J18" s="52"/>
    </row>
    <row r="19" spans="1:52" ht="18" customHeight="1" x14ac:dyDescent="0.25">
      <c r="B19" s="9" t="s">
        <v>19</v>
      </c>
      <c r="C19" s="43"/>
      <c r="D19" s="43"/>
      <c r="E19" s="43"/>
      <c r="F19" s="43"/>
      <c r="G19" s="43"/>
      <c r="H19" s="43"/>
      <c r="I19" s="43"/>
      <c r="J19" s="53"/>
    </row>
    <row r="21" spans="1:52" x14ac:dyDescent="0.2">
      <c r="A21" s="84"/>
      <c r="B21" s="85" t="s">
        <v>20</v>
      </c>
      <c r="C21" s="86"/>
      <c r="D21" s="86"/>
      <c r="E21" s="87"/>
      <c r="F21" s="88"/>
      <c r="G21" s="88"/>
      <c r="H21" s="92" t="s">
        <v>21</v>
      </c>
      <c r="I21" s="93" t="s">
        <v>22</v>
      </c>
      <c r="J21" s="94" t="s">
        <v>23</v>
      </c>
    </row>
    <row r="22" spans="1:52" x14ac:dyDescent="0.2">
      <c r="A22" s="89"/>
      <c r="B22" s="89" t="s">
        <v>57</v>
      </c>
      <c r="C22" s="90"/>
      <c r="D22" s="90"/>
      <c r="E22" s="90"/>
      <c r="F22" s="90"/>
      <c r="G22" s="91"/>
      <c r="H22" s="95"/>
      <c r="I22" s="96">
        <v>1</v>
      </c>
      <c r="J22" s="97"/>
    </row>
    <row r="23" spans="1:52" x14ac:dyDescent="0.2">
      <c r="A23" s="89"/>
      <c r="B23" s="89" t="s">
        <v>58</v>
      </c>
      <c r="C23" s="90" t="s">
        <v>59</v>
      </c>
      <c r="D23" s="90"/>
      <c r="E23" s="90"/>
      <c r="F23" s="90"/>
      <c r="G23" s="91"/>
      <c r="H23" s="95"/>
      <c r="I23" s="96">
        <v>1</v>
      </c>
      <c r="J23" s="97">
        <f>'Rekapitulace Objekt SO 01'!H19</f>
        <v>0</v>
      </c>
      <c r="O23" t="s">
        <v>260</v>
      </c>
      <c r="P23" t="s">
        <v>260</v>
      </c>
    </row>
    <row r="24" spans="1:52" ht="25.5" customHeight="1" x14ac:dyDescent="0.25">
      <c r="A24" s="99"/>
      <c r="B24" s="186" t="s">
        <v>60</v>
      </c>
      <c r="C24" s="187"/>
      <c r="D24" s="187"/>
      <c r="E24" s="187"/>
      <c r="F24" s="100"/>
      <c r="G24" s="101"/>
      <c r="H24" s="102"/>
      <c r="I24" s="103"/>
      <c r="J24" s="98">
        <f>SUM(J22:J23)</f>
        <v>0</v>
      </c>
    </row>
    <row r="26" spans="1:52" x14ac:dyDescent="0.2">
      <c r="B26" s="185" t="s">
        <v>61</v>
      </c>
      <c r="C26" s="185"/>
      <c r="D26" s="185"/>
      <c r="E26" s="185"/>
      <c r="F26" s="185"/>
      <c r="G26" s="185"/>
      <c r="H26" s="185"/>
      <c r="I26" s="185"/>
      <c r="J26" s="185"/>
      <c r="AZ26" s="104" t="str">
        <f>B26</f>
        <v>1. PODMÍNKY PRO ZPRACOVÁNÍ NABÍDKOVÉ CENY</v>
      </c>
    </row>
    <row r="28" spans="1:52" x14ac:dyDescent="0.2">
      <c r="B28" s="185" t="s">
        <v>62</v>
      </c>
      <c r="C28" s="185"/>
      <c r="D28" s="185"/>
      <c r="E28" s="185"/>
      <c r="F28" s="185"/>
      <c r="G28" s="185"/>
      <c r="H28" s="185"/>
      <c r="I28" s="185"/>
      <c r="J28" s="185"/>
      <c r="AZ28" s="104" t="str">
        <f>B28</f>
        <v xml:space="preserve">        Preambule</v>
      </c>
    </row>
    <row r="30" spans="1:52" ht="51" x14ac:dyDescent="0.2">
      <c r="B30" s="185" t="s">
        <v>63</v>
      </c>
      <c r="C30" s="185"/>
      <c r="D30" s="185"/>
      <c r="E30" s="185"/>
      <c r="F30" s="185"/>
      <c r="G30" s="185"/>
      <c r="H30" s="185"/>
      <c r="I30" s="185"/>
      <c r="J30" s="185"/>
      <c r="AZ30" s="104" t="str">
        <f>B30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1" spans="1:52" ht="51" x14ac:dyDescent="0.2">
      <c r="B31" s="185" t="s">
        <v>64</v>
      </c>
      <c r="C31" s="185"/>
      <c r="D31" s="185"/>
      <c r="E31" s="185"/>
      <c r="F31" s="185"/>
      <c r="G31" s="185"/>
      <c r="H31" s="185"/>
      <c r="I31" s="185"/>
      <c r="J31" s="185"/>
      <c r="AZ31" s="104" t="str">
        <f>B31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33" spans="2:52" x14ac:dyDescent="0.2">
      <c r="B33" s="185" t="s">
        <v>65</v>
      </c>
      <c r="C33" s="185"/>
      <c r="D33" s="185"/>
      <c r="E33" s="185"/>
      <c r="F33" s="185"/>
      <c r="G33" s="185"/>
      <c r="H33" s="185"/>
      <c r="I33" s="185"/>
      <c r="J33" s="185"/>
      <c r="AZ33" s="104" t="str">
        <f>B33</f>
        <v xml:space="preserve">        Vymezení některých pojmů</v>
      </c>
    </row>
    <row r="36" spans="2:52" x14ac:dyDescent="0.2">
      <c r="B36" s="185" t="s">
        <v>66</v>
      </c>
      <c r="C36" s="185"/>
      <c r="D36" s="185"/>
      <c r="E36" s="185"/>
      <c r="F36" s="185"/>
      <c r="G36" s="185"/>
      <c r="H36" s="185"/>
      <c r="I36" s="185"/>
      <c r="J36" s="185"/>
      <c r="AZ36" s="104" t="str">
        <f t="shared" ref="AZ36:AZ41" si="0">B36</f>
        <v>Pro účely zpracování nabídkové ceny se jsou použity některé pojmy, pod kterými se rozumí:</v>
      </c>
    </row>
    <row r="37" spans="2:52" ht="38.25" x14ac:dyDescent="0.2">
      <c r="B37" s="185" t="s">
        <v>67</v>
      </c>
      <c r="C37" s="185"/>
      <c r="D37" s="185"/>
      <c r="E37" s="185"/>
      <c r="F37" s="185"/>
      <c r="G37" s="185"/>
      <c r="H37" s="185"/>
      <c r="I37" s="185"/>
      <c r="J37" s="185"/>
      <c r="AZ37" s="104"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38" spans="2:52" ht="38.25" x14ac:dyDescent="0.2">
      <c r="B38" s="185" t="s">
        <v>68</v>
      </c>
      <c r="C38" s="185"/>
      <c r="D38" s="185"/>
      <c r="E38" s="185"/>
      <c r="F38" s="185"/>
      <c r="G38" s="185"/>
      <c r="H38" s="185"/>
      <c r="I38" s="185"/>
      <c r="J38" s="185"/>
      <c r="AZ38" s="104"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39" spans="2:52" ht="51" x14ac:dyDescent="0.2">
      <c r="B39" s="185" t="s">
        <v>69</v>
      </c>
      <c r="C39" s="185"/>
      <c r="D39" s="185"/>
      <c r="E39" s="185"/>
      <c r="F39" s="185"/>
      <c r="G39" s="185"/>
      <c r="H39" s="185"/>
      <c r="I39" s="185"/>
      <c r="J39" s="185"/>
      <c r="AZ39" s="104"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0" spans="2:52" ht="76.5" x14ac:dyDescent="0.2">
      <c r="B40" s="185" t="s">
        <v>70</v>
      </c>
      <c r="C40" s="185"/>
      <c r="D40" s="185"/>
      <c r="E40" s="185"/>
      <c r="F40" s="185"/>
      <c r="G40" s="185"/>
      <c r="H40" s="185"/>
      <c r="I40" s="185"/>
      <c r="J40" s="185"/>
      <c r="AZ40" s="104"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1" spans="2:52" ht="51" x14ac:dyDescent="0.2">
      <c r="B41" s="185" t="s">
        <v>71</v>
      </c>
      <c r="C41" s="185"/>
      <c r="D41" s="185"/>
      <c r="E41" s="185"/>
      <c r="F41" s="185"/>
      <c r="G41" s="185"/>
      <c r="H41" s="185"/>
      <c r="I41" s="185"/>
      <c r="J41" s="185"/>
      <c r="AZ41" s="104"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43" spans="2:52" x14ac:dyDescent="0.2">
      <c r="B43" s="185" t="s">
        <v>72</v>
      </c>
      <c r="C43" s="185"/>
      <c r="D43" s="185"/>
      <c r="E43" s="185"/>
      <c r="F43" s="185"/>
      <c r="G43" s="185"/>
      <c r="H43" s="185"/>
      <c r="I43" s="185"/>
      <c r="J43" s="185"/>
      <c r="AZ43" s="104" t="str">
        <f>B43</f>
        <v xml:space="preserve">        Cenová soustava</v>
      </c>
    </row>
    <row r="45" spans="2:52" x14ac:dyDescent="0.2">
      <c r="B45" s="185" t="s">
        <v>73</v>
      </c>
      <c r="C45" s="185"/>
      <c r="D45" s="185"/>
      <c r="E45" s="185"/>
      <c r="F45" s="185"/>
      <c r="G45" s="185"/>
      <c r="H45" s="185"/>
      <c r="I45" s="185"/>
      <c r="J45" s="185"/>
      <c r="AZ45" s="104" t="str">
        <f>B45</f>
        <v xml:space="preserve">        Použitá cenová soustava</v>
      </c>
    </row>
    <row r="46" spans="2:52" ht="38.25" x14ac:dyDescent="0.2">
      <c r="B46" s="185" t="s">
        <v>74</v>
      </c>
      <c r="C46" s="185"/>
      <c r="D46" s="185"/>
      <c r="E46" s="185"/>
      <c r="F46" s="185"/>
      <c r="G46" s="185"/>
      <c r="H46" s="185"/>
      <c r="I46" s="185"/>
      <c r="J46" s="185"/>
      <c r="AZ46" s="104" t="str">
        <f>B46</f>
        <v>Soupisy stavebních prací, dodávek a služeb jsou zpracovány s použitím cenové soustavy zpracované společností RTS, a.s.. Položky z cenové soustavy mají uveden odkaz na cenovou soustavu včetně označení příslušného ceníku.</v>
      </c>
    </row>
    <row r="48" spans="2:52" x14ac:dyDescent="0.2">
      <c r="B48" s="185" t="s">
        <v>75</v>
      </c>
      <c r="C48" s="185"/>
      <c r="D48" s="185"/>
      <c r="E48" s="185"/>
      <c r="F48" s="185"/>
      <c r="G48" s="185"/>
      <c r="H48" s="185"/>
      <c r="I48" s="185"/>
      <c r="J48" s="185"/>
      <c r="AZ48" s="104" t="str">
        <f>B48</f>
        <v xml:space="preserve">        Technické podmínky</v>
      </c>
    </row>
    <row r="49" spans="2:52" ht="38.25" x14ac:dyDescent="0.2">
      <c r="B49" s="185" t="s">
        <v>76</v>
      </c>
      <c r="C49" s="185"/>
      <c r="D49" s="185"/>
      <c r="E49" s="185"/>
      <c r="F49" s="185"/>
      <c r="G49" s="185"/>
      <c r="H49" s="185"/>
      <c r="I49" s="185"/>
      <c r="J49" s="185"/>
      <c r="AZ49" s="104" t="str">
        <f>B49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1" spans="2:52" x14ac:dyDescent="0.2">
      <c r="B51" s="185" t="s">
        <v>77</v>
      </c>
      <c r="C51" s="185"/>
      <c r="D51" s="185"/>
      <c r="E51" s="185"/>
      <c r="F51" s="185"/>
      <c r="G51" s="185"/>
      <c r="H51" s="185"/>
      <c r="I51" s="185"/>
      <c r="J51" s="185"/>
      <c r="AZ51" s="104" t="str">
        <f>B51</f>
        <v>Individuální položky</v>
      </c>
    </row>
    <row r="52" spans="2:52" ht="38.25" x14ac:dyDescent="0.2">
      <c r="B52" s="185" t="s">
        <v>78</v>
      </c>
      <c r="C52" s="185"/>
      <c r="D52" s="185"/>
      <c r="E52" s="185"/>
      <c r="F52" s="185"/>
      <c r="G52" s="185"/>
      <c r="H52" s="185"/>
      <c r="I52" s="185"/>
      <c r="J52" s="185"/>
      <c r="AZ52" s="104" t="str">
        <f>B52</f>
        <v>Položky soupisu prací, které cenová soustava neobsahuje, jsou označeny popisem „vlastní“. Pro tyto položky jsou cenové a technické podmínky definovány jejich popisem, případně odkazem na konkrétní část příslušné dokumentace.</v>
      </c>
    </row>
    <row r="54" spans="2:52" x14ac:dyDescent="0.2">
      <c r="B54" s="185" t="s">
        <v>79</v>
      </c>
      <c r="C54" s="185"/>
      <c r="D54" s="185"/>
      <c r="E54" s="185"/>
      <c r="F54" s="185"/>
      <c r="G54" s="185"/>
      <c r="H54" s="185"/>
      <c r="I54" s="185"/>
      <c r="J54" s="185"/>
      <c r="AZ54" s="104" t="str">
        <f>B54</f>
        <v xml:space="preserve">        Závaznost a změna soupisu</v>
      </c>
    </row>
    <row r="56" spans="2:52" x14ac:dyDescent="0.2">
      <c r="B56" s="185" t="s">
        <v>80</v>
      </c>
      <c r="C56" s="185"/>
      <c r="D56" s="185"/>
      <c r="E56" s="185"/>
      <c r="F56" s="185"/>
      <c r="G56" s="185"/>
      <c r="H56" s="185"/>
      <c r="I56" s="185"/>
      <c r="J56" s="185"/>
      <c r="AZ56" s="104" t="str">
        <f>B56</f>
        <v xml:space="preserve">        Závaznost soupisu</v>
      </c>
    </row>
    <row r="57" spans="2:52" ht="38.25" x14ac:dyDescent="0.2">
      <c r="B57" s="185" t="s">
        <v>81</v>
      </c>
      <c r="C57" s="185"/>
      <c r="D57" s="185"/>
      <c r="E57" s="185"/>
      <c r="F57" s="185"/>
      <c r="G57" s="185"/>
      <c r="H57" s="185"/>
      <c r="I57" s="185"/>
      <c r="J57" s="185"/>
      <c r="AZ57" s="104" t="str">
        <f>B57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59" spans="2:52" x14ac:dyDescent="0.2">
      <c r="B59" s="185" t="s">
        <v>82</v>
      </c>
      <c r="C59" s="185"/>
      <c r="D59" s="185"/>
      <c r="E59" s="185"/>
      <c r="F59" s="185"/>
      <c r="G59" s="185"/>
      <c r="H59" s="185"/>
      <c r="I59" s="185"/>
      <c r="J59" s="185"/>
      <c r="AZ59" s="104" t="str">
        <f>B59</f>
        <v xml:space="preserve">        Zvláštní podmínky pro stanovení nabídkové ceny</v>
      </c>
    </row>
    <row r="61" spans="2:52" x14ac:dyDescent="0.2">
      <c r="B61" s="185" t="s">
        <v>83</v>
      </c>
      <c r="C61" s="185"/>
      <c r="D61" s="185"/>
      <c r="E61" s="185"/>
      <c r="F61" s="185"/>
      <c r="G61" s="185"/>
      <c r="H61" s="185"/>
      <c r="I61" s="185"/>
      <c r="J61" s="185"/>
      <c r="AZ61" s="104" t="str">
        <f>B61</f>
        <v xml:space="preserve">        Přeprava vybouraných hmot, suti a vytěžené zeminy</v>
      </c>
    </row>
    <row r="62" spans="2:52" ht="76.5" x14ac:dyDescent="0.2">
      <c r="B62" s="185" t="s">
        <v>84</v>
      </c>
      <c r="C62" s="185"/>
      <c r="D62" s="185"/>
      <c r="E62" s="185"/>
      <c r="F62" s="185"/>
      <c r="G62" s="185"/>
      <c r="H62" s="185"/>
      <c r="I62" s="185"/>
      <c r="J62" s="185"/>
      <c r="AZ62" s="104" t="str">
        <f>B62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64" spans="2:52" x14ac:dyDescent="0.2">
      <c r="B64" s="185" t="s">
        <v>85</v>
      </c>
      <c r="C64" s="185"/>
      <c r="D64" s="185"/>
      <c r="E64" s="185"/>
      <c r="F64" s="185"/>
      <c r="G64" s="185"/>
      <c r="H64" s="185"/>
      <c r="I64" s="185"/>
      <c r="J64" s="185"/>
      <c r="AZ64" s="104" t="str">
        <f>B64</f>
        <v xml:space="preserve">        Vnitrostaveništní přesun stavebního materiálu</v>
      </c>
    </row>
    <row r="65" spans="2:52" ht="51" x14ac:dyDescent="0.2">
      <c r="B65" s="185" t="s">
        <v>86</v>
      </c>
      <c r="C65" s="185"/>
      <c r="D65" s="185"/>
      <c r="E65" s="185"/>
      <c r="F65" s="185"/>
      <c r="G65" s="185"/>
      <c r="H65" s="185"/>
      <c r="I65" s="185"/>
      <c r="J65" s="185"/>
      <c r="AZ65" s="104" t="str">
        <f>B65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66" spans="2:52" ht="51" x14ac:dyDescent="0.2">
      <c r="B66" s="185" t="s">
        <v>87</v>
      </c>
      <c r="C66" s="185"/>
      <c r="D66" s="185"/>
      <c r="E66" s="185"/>
      <c r="F66" s="185"/>
      <c r="G66" s="185"/>
      <c r="H66" s="185"/>
      <c r="I66" s="185"/>
      <c r="J66" s="185"/>
      <c r="AZ66" s="104" t="str">
        <f>B66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68" spans="2:52" x14ac:dyDescent="0.2">
      <c r="B68" s="185" t="s">
        <v>88</v>
      </c>
      <c r="C68" s="185"/>
      <c r="D68" s="185"/>
      <c r="E68" s="185"/>
      <c r="F68" s="185"/>
      <c r="G68" s="185"/>
      <c r="H68" s="185"/>
      <c r="I68" s="185"/>
      <c r="J68" s="185"/>
      <c r="AZ68" s="104" t="str">
        <f>B68</f>
        <v xml:space="preserve">        Příplatky za ztížené podmínky prací</v>
      </c>
    </row>
    <row r="69" spans="2:52" ht="25.5" x14ac:dyDescent="0.2">
      <c r="B69" s="185" t="s">
        <v>89</v>
      </c>
      <c r="C69" s="185"/>
      <c r="D69" s="185"/>
      <c r="E69" s="185"/>
      <c r="F69" s="185"/>
      <c r="G69" s="185"/>
      <c r="H69" s="185"/>
      <c r="I69" s="185"/>
      <c r="J69" s="185"/>
      <c r="AZ69" s="104" t="str">
        <f>B69</f>
        <v>Pokud soupis položku příplatku za ztížené podmínky obsahuje, je dodavatel povinen ji ocenit bez ohledu na to, že tento příplatek dodavatel standardně neuplatňuje.</v>
      </c>
    </row>
    <row r="71" spans="2:52" x14ac:dyDescent="0.2">
      <c r="B71" s="185" t="s">
        <v>90</v>
      </c>
      <c r="C71" s="185"/>
      <c r="D71" s="185"/>
      <c r="E71" s="185"/>
      <c r="F71" s="185"/>
      <c r="G71" s="185"/>
      <c r="H71" s="185"/>
      <c r="I71" s="185"/>
      <c r="J71" s="185"/>
      <c r="AZ71" s="104" t="str">
        <f>B71</f>
        <v xml:space="preserve">        Vedlejší a ostatní náklady</v>
      </c>
    </row>
    <row r="72" spans="2:52" ht="25.5" x14ac:dyDescent="0.2">
      <c r="B72" s="185" t="s">
        <v>91</v>
      </c>
      <c r="C72" s="185"/>
      <c r="D72" s="185"/>
      <c r="E72" s="185"/>
      <c r="F72" s="185"/>
      <c r="G72" s="185"/>
      <c r="H72" s="185"/>
      <c r="I72" s="185"/>
      <c r="J72" s="185"/>
      <c r="AZ72" s="104" t="str">
        <f>B72</f>
        <v>Tyto náklady jsou popsány v samostatném soupisu stavebních prací, dodávek a služeb s tím, že dodavatel je povinen v rámci těchto nákladů ocenit všechny definované náklady souhrnně pro celou stavbu.</v>
      </c>
    </row>
    <row r="76" spans="2:52" x14ac:dyDescent="0.2">
      <c r="B76" s="185" t="s">
        <v>92</v>
      </c>
      <c r="C76" s="185"/>
      <c r="D76" s="185"/>
      <c r="E76" s="185"/>
      <c r="F76" s="185"/>
      <c r="G76" s="185"/>
      <c r="H76" s="185"/>
      <c r="I76" s="185"/>
      <c r="J76" s="185"/>
      <c r="AZ76" s="104" t="str">
        <f>B76</f>
        <v>2. SPECIFICKÉ PODMÍNKY PRO ZPRACOVÁNÍ NABÍDKOVÉ CENY</v>
      </c>
    </row>
    <row r="78" spans="2:52" x14ac:dyDescent="0.2">
      <c r="B78" s="185" t="s">
        <v>93</v>
      </c>
      <c r="C78" s="185"/>
      <c r="D78" s="185"/>
      <c r="E78" s="185"/>
      <c r="F78" s="185"/>
      <c r="G78" s="185"/>
      <c r="H78" s="185"/>
      <c r="I78" s="185"/>
      <c r="J78" s="185"/>
      <c r="AZ78" s="104" t="str">
        <f>B78</f>
        <v>Zde doplní zpracovatel soupisu  případná specifika týkající se konkrétní zakázky.</v>
      </c>
    </row>
    <row r="81" spans="2:52" x14ac:dyDescent="0.2">
      <c r="B81" s="185" t="s">
        <v>94</v>
      </c>
      <c r="C81" s="185"/>
      <c r="D81" s="185"/>
      <c r="E81" s="185"/>
      <c r="F81" s="185"/>
      <c r="G81" s="185"/>
      <c r="H81" s="185"/>
      <c r="I81" s="185"/>
      <c r="J81" s="185"/>
      <c r="AZ81" s="104" t="str">
        <f>B81</f>
        <v>3. ELEKTRONICKÁ PODOBA SOUPISU</v>
      </c>
    </row>
    <row r="83" spans="2:52" x14ac:dyDescent="0.2">
      <c r="B83" s="185" t="s">
        <v>95</v>
      </c>
      <c r="C83" s="185"/>
      <c r="D83" s="185"/>
      <c r="E83" s="185"/>
      <c r="F83" s="185"/>
      <c r="G83" s="185"/>
      <c r="H83" s="185"/>
      <c r="I83" s="185"/>
      <c r="J83" s="185"/>
      <c r="AZ83" s="104" t="str">
        <f>B83</f>
        <v xml:space="preserve">        Elektronická podoba soupisu</v>
      </c>
    </row>
    <row r="84" spans="2:52" ht="25.5" x14ac:dyDescent="0.2">
      <c r="B84" s="185" t="s">
        <v>96</v>
      </c>
      <c r="C84" s="185"/>
      <c r="D84" s="185"/>
      <c r="E84" s="185"/>
      <c r="F84" s="185"/>
      <c r="G84" s="185"/>
      <c r="H84" s="185"/>
      <c r="I84" s="185"/>
      <c r="J84" s="185"/>
      <c r="AZ84" s="104" t="str">
        <f>B84</f>
        <v>V souladu se zákonem jsou předložené soupisy zpracovány i v elektronické podobě.  Elektronickou podobou soupisu stavebních prací, dodávek a služeb je formát MS EXCEL.</v>
      </c>
    </row>
    <row r="85" spans="2:52" x14ac:dyDescent="0.2">
      <c r="B85" s="185" t="s">
        <v>97</v>
      </c>
      <c r="C85" s="185"/>
      <c r="D85" s="185"/>
      <c r="E85" s="185"/>
      <c r="F85" s="185"/>
      <c r="G85" s="185"/>
      <c r="H85" s="185"/>
      <c r="I85" s="185"/>
      <c r="J85" s="185"/>
      <c r="AZ85" s="104" t="str">
        <f>B85</f>
        <v>Popis formátu soupisu odpovídá svou strukturou vzorovému soupisu volně dostupnému na internetové adrese:</v>
      </c>
    </row>
    <row r="87" spans="2:52" x14ac:dyDescent="0.2">
      <c r="B87" s="185" t="s">
        <v>98</v>
      </c>
      <c r="C87" s="185"/>
      <c r="D87" s="185"/>
      <c r="E87" s="185"/>
      <c r="F87" s="185"/>
      <c r="G87" s="185"/>
      <c r="H87" s="185"/>
      <c r="I87" s="185"/>
      <c r="J87" s="185"/>
      <c r="AZ87" s="104" t="str">
        <f>B87</f>
        <v>www.stavebnionline.cz/soupis</v>
      </c>
    </row>
    <row r="89" spans="2:52" x14ac:dyDescent="0.2">
      <c r="B89" s="185" t="s">
        <v>99</v>
      </c>
      <c r="C89" s="185"/>
      <c r="D89" s="185"/>
      <c r="E89" s="185"/>
      <c r="F89" s="185"/>
      <c r="G89" s="185"/>
      <c r="H89" s="185"/>
      <c r="I89" s="185"/>
      <c r="J89" s="185"/>
      <c r="AZ89" s="104" t="str">
        <f>B89</f>
        <v xml:space="preserve">        Zpracování elektronické podoby soupisu</v>
      </c>
    </row>
    <row r="90" spans="2:52" ht="51" x14ac:dyDescent="0.2">
      <c r="B90" s="185" t="s">
        <v>100</v>
      </c>
      <c r="C90" s="185"/>
      <c r="D90" s="185"/>
      <c r="E90" s="185"/>
      <c r="F90" s="185"/>
      <c r="G90" s="185"/>
      <c r="H90" s="185"/>
      <c r="I90" s="185"/>
      <c r="J90" s="185"/>
      <c r="AZ90" s="104" t="str">
        <f>B90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2" spans="2:52" x14ac:dyDescent="0.2">
      <c r="B92" s="185" t="s">
        <v>101</v>
      </c>
      <c r="C92" s="185"/>
      <c r="D92" s="185"/>
      <c r="E92" s="185"/>
      <c r="F92" s="185"/>
      <c r="G92" s="185"/>
      <c r="H92" s="185"/>
      <c r="I92" s="185"/>
      <c r="J92" s="185"/>
      <c r="AZ92" s="104" t="str">
        <f>B92</f>
        <v xml:space="preserve">        Jiný formát soupisu</v>
      </c>
    </row>
    <row r="93" spans="2:52" ht="38.25" x14ac:dyDescent="0.2">
      <c r="B93" s="185" t="s">
        <v>102</v>
      </c>
      <c r="C93" s="185"/>
      <c r="D93" s="185"/>
      <c r="E93" s="185"/>
      <c r="F93" s="185"/>
      <c r="G93" s="185"/>
      <c r="H93" s="185"/>
      <c r="I93" s="185"/>
      <c r="J93" s="185"/>
      <c r="AZ93" s="104" t="str">
        <f>B93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95" spans="2:52" x14ac:dyDescent="0.2">
      <c r="B95" s="185" t="s">
        <v>103</v>
      </c>
      <c r="C95" s="185"/>
      <c r="D95" s="185"/>
      <c r="E95" s="185"/>
      <c r="F95" s="185"/>
      <c r="G95" s="185"/>
      <c r="H95" s="185"/>
      <c r="I95" s="185"/>
      <c r="J95" s="185"/>
      <c r="AZ95" s="104" t="str">
        <f>B95</f>
        <v xml:space="preserve">        Závěrečné ustanovení</v>
      </c>
    </row>
    <row r="96" spans="2:52" x14ac:dyDescent="0.2">
      <c r="B96" s="185" t="s">
        <v>104</v>
      </c>
      <c r="C96" s="185"/>
      <c r="D96" s="185"/>
      <c r="E96" s="185"/>
      <c r="F96" s="185"/>
      <c r="G96" s="185"/>
      <c r="H96" s="185"/>
      <c r="I96" s="185"/>
      <c r="J96" s="185"/>
      <c r="AZ96" s="104" t="str">
        <f>B96</f>
        <v>Ostatní podmínky vztahující se ke zpracování nabídkové ceny jsou uvedeny v zadávací dokumentaci.</v>
      </c>
    </row>
  </sheetData>
  <sheetProtection password="88C7"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5">
    <mergeCell ref="B41:J41"/>
    <mergeCell ref="B24:E24"/>
    <mergeCell ref="B26:J26"/>
    <mergeCell ref="B28:J28"/>
    <mergeCell ref="B30:J30"/>
    <mergeCell ref="B31:J31"/>
    <mergeCell ref="B33:J33"/>
    <mergeCell ref="B36:J36"/>
    <mergeCell ref="B37:J37"/>
    <mergeCell ref="B38:J38"/>
    <mergeCell ref="B39:J39"/>
    <mergeCell ref="B40:J40"/>
    <mergeCell ref="B61:J61"/>
    <mergeCell ref="B43:J43"/>
    <mergeCell ref="B45:J45"/>
    <mergeCell ref="B46:J46"/>
    <mergeCell ref="B48:J48"/>
    <mergeCell ref="B49:J49"/>
    <mergeCell ref="B51:J51"/>
    <mergeCell ref="B52:J52"/>
    <mergeCell ref="B54:J54"/>
    <mergeCell ref="B56:J56"/>
    <mergeCell ref="B57:J57"/>
    <mergeCell ref="B59:J59"/>
    <mergeCell ref="B83:J83"/>
    <mergeCell ref="B62:J62"/>
    <mergeCell ref="B64:J64"/>
    <mergeCell ref="B65:J65"/>
    <mergeCell ref="B66:J66"/>
    <mergeCell ref="B68:J68"/>
    <mergeCell ref="B69:J69"/>
    <mergeCell ref="B71:J71"/>
    <mergeCell ref="B72:J72"/>
    <mergeCell ref="B76:J76"/>
    <mergeCell ref="B78:J78"/>
    <mergeCell ref="B81:J81"/>
    <mergeCell ref="B93:J93"/>
    <mergeCell ref="B95:J95"/>
    <mergeCell ref="B96:J96"/>
    <mergeCell ref="B84:J84"/>
    <mergeCell ref="B85:J85"/>
    <mergeCell ref="B87:J87"/>
    <mergeCell ref="B89:J89"/>
    <mergeCell ref="B90:J90"/>
    <mergeCell ref="B92:J92"/>
  </mergeCells>
  <phoneticPr fontId="0" type="noConversion"/>
  <pageMargins left="0.39370078740157483" right="0.19685039370078741" top="0.39370078740157483" bottom="0.39370078740157483" header="0" footer="0.19685039370078741"/>
  <pageSetup paperSize="9" scale="97"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2017-002924-JaJ</v>
      </c>
      <c r="C1" s="31" t="str">
        <f>Stavba!NazevStavby</f>
        <v>Akustický podhled Dr. E. Beneše 974, 787 01 Šumperk</v>
      </c>
      <c r="D1" s="31"/>
      <c r="E1" s="31"/>
      <c r="F1" s="31"/>
      <c r="G1" s="24"/>
      <c r="H1" s="33"/>
    </row>
    <row r="2" spans="1:8" ht="13.5" thickBot="1" x14ac:dyDescent="0.25">
      <c r="A2" s="25" t="s">
        <v>29</v>
      </c>
      <c r="B2" s="30"/>
      <c r="C2" s="189"/>
      <c r="D2" s="189"/>
      <c r="E2" s="189"/>
      <c r="F2" s="189"/>
      <c r="G2" s="26" t="s">
        <v>15</v>
      </c>
      <c r="H2" s="34" t="s">
        <v>16</v>
      </c>
    </row>
    <row r="3" spans="1:8" ht="13.5" thickTop="1" x14ac:dyDescent="0.2"/>
    <row r="4" spans="1:8" ht="18" x14ac:dyDescent="0.25">
      <c r="A4" s="188" t="s">
        <v>17</v>
      </c>
      <c r="B4" s="188"/>
      <c r="C4" s="188"/>
      <c r="D4" s="188"/>
      <c r="E4" s="188"/>
      <c r="F4" s="188"/>
      <c r="G4" s="188"/>
      <c r="H4" s="188"/>
    </row>
    <row r="6" spans="1:8" ht="15.75" x14ac:dyDescent="0.25">
      <c r="A6" s="32" t="s">
        <v>25</v>
      </c>
      <c r="B6" s="29">
        <f>B2</f>
        <v>0</v>
      </c>
    </row>
    <row r="7" spans="1:8" ht="15.75" x14ac:dyDescent="0.25">
      <c r="B7" s="190">
        <f>C2</f>
        <v>0</v>
      </c>
      <c r="C7" s="191"/>
      <c r="D7" s="191"/>
      <c r="E7" s="191"/>
      <c r="F7" s="191"/>
      <c r="G7" s="191"/>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88C7"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192" t="s">
        <v>30</v>
      </c>
      <c r="B1" s="192"/>
      <c r="C1" s="193"/>
      <c r="D1" s="192"/>
      <c r="E1" s="192"/>
      <c r="F1" s="192"/>
      <c r="G1" s="192"/>
    </row>
    <row r="2" spans="1:7" ht="13.5" thickTop="1" x14ac:dyDescent="0.2">
      <c r="A2" s="55" t="s">
        <v>31</v>
      </c>
      <c r="B2" s="56"/>
      <c r="C2" s="194"/>
      <c r="D2" s="194"/>
      <c r="E2" s="194"/>
      <c r="F2" s="194"/>
      <c r="G2" s="195"/>
    </row>
    <row r="3" spans="1:7" x14ac:dyDescent="0.2">
      <c r="A3" s="57" t="s">
        <v>32</v>
      </c>
      <c r="B3" s="58"/>
      <c r="C3" s="196"/>
      <c r="D3" s="196"/>
      <c r="E3" s="196"/>
      <c r="F3" s="196"/>
      <c r="G3" s="197"/>
    </row>
    <row r="4" spans="1:7" ht="13.5" thickBot="1" x14ac:dyDescent="0.25">
      <c r="A4" s="59" t="s">
        <v>33</v>
      </c>
      <c r="B4" s="60"/>
      <c r="C4" s="198"/>
      <c r="D4" s="198"/>
      <c r="E4" s="198"/>
      <c r="F4" s="198"/>
      <c r="G4" s="199"/>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password="88C7"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H18" sqref="H18"/>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2017-002924-JaJ</v>
      </c>
      <c r="C1" s="31" t="str">
        <f>Stavba!NazevStavby</f>
        <v>Akustický podhled Dr. E. Beneše 974, 787 01 Šumperk</v>
      </c>
      <c r="D1" s="31"/>
      <c r="E1" s="31"/>
      <c r="F1" s="31"/>
      <c r="G1" s="24"/>
      <c r="H1" s="33"/>
    </row>
    <row r="2" spans="1:10" ht="13.5" customHeight="1" thickBot="1" x14ac:dyDescent="0.25">
      <c r="A2" s="25" t="s">
        <v>29</v>
      </c>
      <c r="B2" s="105" t="s">
        <v>58</v>
      </c>
      <c r="C2" s="200" t="s">
        <v>59</v>
      </c>
      <c r="D2" s="189"/>
      <c r="E2" s="189"/>
      <c r="F2" s="189"/>
      <c r="G2" s="26" t="s">
        <v>15</v>
      </c>
      <c r="H2" s="34" t="s">
        <v>16</v>
      </c>
    </row>
    <row r="3" spans="1:10" ht="13.5" customHeight="1" thickTop="1" x14ac:dyDescent="0.2">
      <c r="H3" s="35"/>
    </row>
    <row r="4" spans="1:10" ht="18" customHeight="1" x14ac:dyDescent="0.25">
      <c r="A4" s="188" t="s">
        <v>17</v>
      </c>
      <c r="B4" s="188"/>
      <c r="C4" s="188"/>
      <c r="D4" s="188"/>
      <c r="E4" s="188"/>
      <c r="F4" s="188"/>
      <c r="G4" s="188"/>
      <c r="H4" s="188"/>
    </row>
    <row r="5" spans="1:10" ht="12.75" customHeight="1" x14ac:dyDescent="0.2">
      <c r="H5" s="35"/>
    </row>
    <row r="6" spans="1:10" ht="15.75" customHeight="1" x14ac:dyDescent="0.25">
      <c r="A6" s="32" t="s">
        <v>25</v>
      </c>
      <c r="B6" s="29" t="str">
        <f>B2</f>
        <v>SO 01</v>
      </c>
      <c r="H6" s="35"/>
    </row>
    <row r="7" spans="1:10" ht="15.75" customHeight="1" x14ac:dyDescent="0.25">
      <c r="B7" s="190" t="str">
        <f>C2</f>
        <v>Akustický podhled</v>
      </c>
      <c r="C7" s="191"/>
      <c r="D7" s="191"/>
      <c r="E7" s="191"/>
      <c r="F7" s="191"/>
      <c r="G7" s="191"/>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105</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06" t="s">
        <v>106</v>
      </c>
      <c r="B16" s="107"/>
      <c r="C16" s="107"/>
      <c r="D16" s="107"/>
      <c r="E16" s="107"/>
      <c r="F16" s="107"/>
      <c r="G16" s="107"/>
      <c r="H16" s="108"/>
      <c r="I16" s="32"/>
      <c r="J16" s="32"/>
    </row>
    <row r="17" spans="1:16" ht="12.75" customHeight="1" x14ac:dyDescent="0.2">
      <c r="A17" s="114" t="s">
        <v>107</v>
      </c>
      <c r="B17" s="115"/>
      <c r="C17" s="116"/>
      <c r="D17" s="116"/>
      <c r="E17" s="116"/>
      <c r="F17" s="116"/>
      <c r="G17" s="117"/>
      <c r="H17" s="118" t="s">
        <v>108</v>
      </c>
      <c r="I17" s="32"/>
      <c r="J17" s="32"/>
    </row>
    <row r="18" spans="1:16" ht="12.75" customHeight="1" x14ac:dyDescent="0.2">
      <c r="A18" s="112" t="s">
        <v>109</v>
      </c>
      <c r="B18" s="110" t="s">
        <v>110</v>
      </c>
      <c r="C18" s="109"/>
      <c r="D18" s="109"/>
      <c r="E18" s="109"/>
      <c r="F18" s="109"/>
      <c r="G18" s="111"/>
      <c r="H18" s="113">
        <f>'SO 01 01 Pol'!G87</f>
        <v>0</v>
      </c>
      <c r="I18" s="32"/>
      <c r="J18" s="32"/>
      <c r="O18">
        <f>'SO 01 01 Pol'!AN87</f>
        <v>0</v>
      </c>
      <c r="P18">
        <f>'SO 01 01 Pol'!AO87</f>
        <v>0</v>
      </c>
    </row>
    <row r="19" spans="1:16" ht="12.75" customHeight="1" thickBot="1" x14ac:dyDescent="0.25">
      <c r="A19" s="119"/>
      <c r="B19" s="120" t="s">
        <v>111</v>
      </c>
      <c r="C19" s="121"/>
      <c r="D19" s="122" t="str">
        <f>B2</f>
        <v>SO 01</v>
      </c>
      <c r="E19" s="121"/>
      <c r="F19" s="121"/>
      <c r="G19" s="123"/>
      <c r="H19" s="124">
        <f>SUM(H18:H18)</f>
        <v>0</v>
      </c>
      <c r="I19" s="32"/>
      <c r="J19" s="32"/>
    </row>
    <row r="20" spans="1:16" ht="12.75" customHeight="1" x14ac:dyDescent="0.2">
      <c r="A20" s="32"/>
      <c r="B20" s="32"/>
      <c r="C20" s="32"/>
      <c r="D20" s="32"/>
      <c r="E20" s="32"/>
      <c r="F20" s="32"/>
      <c r="G20" s="32"/>
      <c r="H20" s="36"/>
      <c r="I20" s="32"/>
      <c r="J20" s="32"/>
    </row>
    <row r="21" spans="1:16" ht="12.75" customHeight="1" x14ac:dyDescent="0.2">
      <c r="A21" s="32"/>
      <c r="B21" s="32"/>
      <c r="C21" s="32"/>
      <c r="D21" s="32"/>
      <c r="E21" s="32"/>
      <c r="F21" s="32"/>
      <c r="G21" s="32"/>
      <c r="H21" s="36"/>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8C7" sheet="1"/>
  <mergeCells count="3">
    <mergeCell ref="C2:F2"/>
    <mergeCell ref="A4:H4"/>
    <mergeCell ref="B7:G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87"/>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25">
      <c r="A1" s="192" t="s">
        <v>112</v>
      </c>
      <c r="B1" s="192"/>
      <c r="C1" s="193"/>
      <c r="D1" s="192"/>
      <c r="E1" s="192"/>
      <c r="F1" s="192"/>
      <c r="G1" s="192"/>
      <c r="H1" s="54"/>
      <c r="I1" s="54"/>
      <c r="J1" s="54"/>
    </row>
    <row r="2" spans="1:60" ht="13.5" thickTop="1" x14ac:dyDescent="0.2">
      <c r="A2" s="55" t="s">
        <v>31</v>
      </c>
      <c r="B2" s="56" t="s">
        <v>42</v>
      </c>
      <c r="C2" s="215" t="s">
        <v>43</v>
      </c>
      <c r="D2" s="194"/>
      <c r="E2" s="194"/>
      <c r="F2" s="194"/>
      <c r="G2" s="195"/>
      <c r="H2" s="54"/>
      <c r="I2" s="54"/>
      <c r="J2" s="54"/>
    </row>
    <row r="3" spans="1:60" x14ac:dyDescent="0.2">
      <c r="A3" s="57" t="s">
        <v>32</v>
      </c>
      <c r="B3" s="58" t="s">
        <v>58</v>
      </c>
      <c r="C3" s="216" t="s">
        <v>59</v>
      </c>
      <c r="D3" s="196"/>
      <c r="E3" s="196"/>
      <c r="F3" s="196"/>
      <c r="G3" s="197"/>
      <c r="H3" s="54"/>
      <c r="I3" s="54"/>
      <c r="J3" s="54"/>
    </row>
    <row r="4" spans="1:60" ht="13.5" thickBot="1" x14ac:dyDescent="0.25">
      <c r="A4" s="125" t="s">
        <v>33</v>
      </c>
      <c r="B4" s="126" t="s">
        <v>109</v>
      </c>
      <c r="C4" s="217" t="s">
        <v>110</v>
      </c>
      <c r="D4" s="218"/>
      <c r="E4" s="218"/>
      <c r="F4" s="218"/>
      <c r="G4" s="219"/>
      <c r="H4" s="54"/>
      <c r="I4" s="54"/>
      <c r="J4" s="54"/>
    </row>
    <row r="5" spans="1:60" ht="14.25" thickTop="1" thickBot="1" x14ac:dyDescent="0.25">
      <c r="A5" s="54"/>
      <c r="B5" s="61"/>
      <c r="C5" s="62"/>
      <c r="D5" s="63"/>
      <c r="E5" s="54"/>
      <c r="F5" s="54"/>
      <c r="G5" s="54"/>
      <c r="H5" s="54"/>
      <c r="I5" s="54"/>
      <c r="J5" s="54"/>
    </row>
    <row r="6" spans="1:60" ht="27" thickTop="1" thickBot="1" x14ac:dyDescent="0.25">
      <c r="A6" s="127" t="s">
        <v>34</v>
      </c>
      <c r="B6" s="130" t="s">
        <v>35</v>
      </c>
      <c r="C6" s="131" t="s">
        <v>36</v>
      </c>
      <c r="D6" s="128" t="s">
        <v>37</v>
      </c>
      <c r="E6" s="129" t="s">
        <v>38</v>
      </c>
      <c r="F6" s="132" t="s">
        <v>39</v>
      </c>
      <c r="G6" s="151" t="s">
        <v>40</v>
      </c>
      <c r="H6" s="152" t="s">
        <v>113</v>
      </c>
      <c r="I6" s="136" t="s">
        <v>114</v>
      </c>
      <c r="J6" s="54"/>
    </row>
    <row r="7" spans="1:60" x14ac:dyDescent="0.2">
      <c r="A7" s="153"/>
      <c r="B7" s="154" t="s">
        <v>115</v>
      </c>
      <c r="C7" s="220" t="s">
        <v>116</v>
      </c>
      <c r="D7" s="220"/>
      <c r="E7" s="221"/>
      <c r="F7" s="222"/>
      <c r="G7" s="222"/>
      <c r="H7" s="155"/>
      <c r="I7" s="156"/>
      <c r="J7" s="54"/>
    </row>
    <row r="8" spans="1:60" x14ac:dyDescent="0.2">
      <c r="A8" s="147" t="s">
        <v>117</v>
      </c>
      <c r="B8" s="137" t="s">
        <v>118</v>
      </c>
      <c r="C8" s="169" t="s">
        <v>119</v>
      </c>
      <c r="D8" s="139"/>
      <c r="E8" s="141"/>
      <c r="F8" s="223">
        <f>SUM(G9:G18)</f>
        <v>0</v>
      </c>
      <c r="G8" s="224"/>
      <c r="H8" s="143"/>
      <c r="I8" s="149"/>
      <c r="J8" s="54"/>
    </row>
    <row r="9" spans="1:60" outlineLevel="1" x14ac:dyDescent="0.2">
      <c r="A9" s="148"/>
      <c r="B9" s="209" t="s">
        <v>120</v>
      </c>
      <c r="C9" s="210"/>
      <c r="D9" s="211"/>
      <c r="E9" s="212"/>
      <c r="F9" s="213"/>
      <c r="G9" s="214"/>
      <c r="H9" s="144"/>
      <c r="I9" s="150"/>
      <c r="J9" s="133"/>
      <c r="K9" s="134">
        <v>1</v>
      </c>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row>
    <row r="10" spans="1:60" outlineLevel="1" x14ac:dyDescent="0.2">
      <c r="A10" s="148"/>
      <c r="B10" s="201" t="s">
        <v>121</v>
      </c>
      <c r="C10" s="202"/>
      <c r="D10" s="203"/>
      <c r="E10" s="204"/>
      <c r="F10" s="205"/>
      <c r="G10" s="206"/>
      <c r="H10" s="144"/>
      <c r="I10" s="150"/>
      <c r="J10" s="133"/>
      <c r="K10" s="134">
        <v>2</v>
      </c>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row>
    <row r="11" spans="1:60" outlineLevel="1" x14ac:dyDescent="0.2">
      <c r="A11" s="148">
        <v>1</v>
      </c>
      <c r="B11" s="138" t="s">
        <v>122</v>
      </c>
      <c r="C11" s="170" t="s">
        <v>123</v>
      </c>
      <c r="D11" s="140" t="s">
        <v>124</v>
      </c>
      <c r="E11" s="142">
        <v>8.7840000000000007</v>
      </c>
      <c r="F11" s="146"/>
      <c r="G11" s="145">
        <f>E11*F11</f>
        <v>0</v>
      </c>
      <c r="H11" s="144" t="s">
        <v>125</v>
      </c>
      <c r="I11" s="150" t="s">
        <v>126</v>
      </c>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v>21</v>
      </c>
      <c r="AN11" s="134"/>
      <c r="AO11" s="134"/>
      <c r="AP11" s="134"/>
      <c r="AQ11" s="134"/>
      <c r="AR11" s="134"/>
      <c r="AS11" s="134"/>
      <c r="AT11" s="134"/>
      <c r="AU11" s="134"/>
      <c r="AV11" s="134"/>
      <c r="AW11" s="134"/>
      <c r="AX11" s="134"/>
      <c r="AY11" s="134"/>
      <c r="AZ11" s="134"/>
      <c r="BA11" s="134"/>
      <c r="BB11" s="134"/>
      <c r="BC11" s="134"/>
      <c r="BD11" s="134"/>
      <c r="BE11" s="134"/>
      <c r="BF11" s="134"/>
      <c r="BG11" s="134"/>
      <c r="BH11" s="134"/>
    </row>
    <row r="12" spans="1:60" outlineLevel="1" x14ac:dyDescent="0.2">
      <c r="A12" s="148"/>
      <c r="B12" s="201" t="s">
        <v>127</v>
      </c>
      <c r="C12" s="202"/>
      <c r="D12" s="203"/>
      <c r="E12" s="204"/>
      <c r="F12" s="205"/>
      <c r="G12" s="206"/>
      <c r="H12" s="144"/>
      <c r="I12" s="150"/>
      <c r="J12" s="133"/>
      <c r="K12" s="134">
        <v>2</v>
      </c>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row>
    <row r="13" spans="1:60" outlineLevel="1" x14ac:dyDescent="0.2">
      <c r="A13" s="148">
        <v>2</v>
      </c>
      <c r="B13" s="138" t="s">
        <v>128</v>
      </c>
      <c r="C13" s="170" t="s">
        <v>129</v>
      </c>
      <c r="D13" s="140" t="s">
        <v>124</v>
      </c>
      <c r="E13" s="142">
        <v>8.7840000000000007</v>
      </c>
      <c r="F13" s="146"/>
      <c r="G13" s="145">
        <f>E13*F13</f>
        <v>0</v>
      </c>
      <c r="H13" s="144" t="s">
        <v>125</v>
      </c>
      <c r="I13" s="150" t="s">
        <v>126</v>
      </c>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v>21</v>
      </c>
      <c r="AN13" s="134"/>
      <c r="AO13" s="134"/>
      <c r="AP13" s="134"/>
      <c r="AQ13" s="134"/>
      <c r="AR13" s="134"/>
      <c r="AS13" s="134"/>
      <c r="AT13" s="134"/>
      <c r="AU13" s="134"/>
      <c r="AV13" s="134"/>
      <c r="AW13" s="134"/>
      <c r="AX13" s="134"/>
      <c r="AY13" s="134"/>
      <c r="AZ13" s="134"/>
      <c r="BA13" s="134"/>
      <c r="BB13" s="134"/>
      <c r="BC13" s="134"/>
      <c r="BD13" s="134"/>
      <c r="BE13" s="134"/>
      <c r="BF13" s="134"/>
      <c r="BG13" s="134"/>
      <c r="BH13" s="134"/>
    </row>
    <row r="14" spans="1:60" outlineLevel="1" x14ac:dyDescent="0.2">
      <c r="A14" s="148"/>
      <c r="B14" s="201" t="s">
        <v>130</v>
      </c>
      <c r="C14" s="202"/>
      <c r="D14" s="203"/>
      <c r="E14" s="204"/>
      <c r="F14" s="205"/>
      <c r="G14" s="206"/>
      <c r="H14" s="144"/>
      <c r="I14" s="150"/>
      <c r="J14" s="133"/>
      <c r="K14" s="134">
        <v>1</v>
      </c>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row>
    <row r="15" spans="1:60" outlineLevel="1" x14ac:dyDescent="0.2">
      <c r="A15" s="148"/>
      <c r="B15" s="201" t="s">
        <v>131</v>
      </c>
      <c r="C15" s="202"/>
      <c r="D15" s="203"/>
      <c r="E15" s="204"/>
      <c r="F15" s="205"/>
      <c r="G15" s="206"/>
      <c r="H15" s="144"/>
      <c r="I15" s="150"/>
      <c r="J15" s="133"/>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row>
    <row r="16" spans="1:60" outlineLevel="1" x14ac:dyDescent="0.2">
      <c r="A16" s="148">
        <v>3</v>
      </c>
      <c r="B16" s="138" t="s">
        <v>132</v>
      </c>
      <c r="C16" s="170" t="s">
        <v>133</v>
      </c>
      <c r="D16" s="140" t="s">
        <v>134</v>
      </c>
      <c r="E16" s="142">
        <v>3</v>
      </c>
      <c r="F16" s="146"/>
      <c r="G16" s="145">
        <f>E16*F16</f>
        <v>0</v>
      </c>
      <c r="H16" s="144" t="s">
        <v>125</v>
      </c>
      <c r="I16" s="150" t="s">
        <v>126</v>
      </c>
      <c r="J16" s="133"/>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v>21</v>
      </c>
      <c r="AN16" s="134"/>
      <c r="AO16" s="134"/>
      <c r="AP16" s="134"/>
      <c r="AQ16" s="134"/>
      <c r="AR16" s="134"/>
      <c r="AS16" s="134"/>
      <c r="AT16" s="134"/>
      <c r="AU16" s="134"/>
      <c r="AV16" s="134"/>
      <c r="AW16" s="134"/>
      <c r="AX16" s="134"/>
      <c r="AY16" s="134"/>
      <c r="AZ16" s="134"/>
      <c r="BA16" s="134"/>
      <c r="BB16" s="134"/>
      <c r="BC16" s="134"/>
      <c r="BD16" s="134"/>
      <c r="BE16" s="134"/>
      <c r="BF16" s="134"/>
      <c r="BG16" s="134"/>
      <c r="BH16" s="134"/>
    </row>
    <row r="17" spans="1:60" outlineLevel="1" x14ac:dyDescent="0.2">
      <c r="A17" s="148"/>
      <c r="B17" s="201" t="s">
        <v>135</v>
      </c>
      <c r="C17" s="202"/>
      <c r="D17" s="203"/>
      <c r="E17" s="204"/>
      <c r="F17" s="205"/>
      <c r="G17" s="206"/>
      <c r="H17" s="144"/>
      <c r="I17" s="150"/>
      <c r="J17" s="133"/>
      <c r="K17" s="134">
        <v>1</v>
      </c>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row>
    <row r="18" spans="1:60" outlineLevel="1" x14ac:dyDescent="0.2">
      <c r="A18" s="148">
        <v>4</v>
      </c>
      <c r="B18" s="138" t="s">
        <v>136</v>
      </c>
      <c r="C18" s="170" t="s">
        <v>137</v>
      </c>
      <c r="D18" s="140" t="s">
        <v>138</v>
      </c>
      <c r="E18" s="142">
        <v>1.5</v>
      </c>
      <c r="F18" s="146"/>
      <c r="G18" s="145">
        <f>E18*F18</f>
        <v>0</v>
      </c>
      <c r="H18" s="144" t="s">
        <v>139</v>
      </c>
      <c r="I18" s="150" t="s">
        <v>126</v>
      </c>
      <c r="J18" s="133"/>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v>21</v>
      </c>
      <c r="AN18" s="134"/>
      <c r="AO18" s="134"/>
      <c r="AP18" s="134"/>
      <c r="AQ18" s="134"/>
      <c r="AR18" s="134"/>
      <c r="AS18" s="134"/>
      <c r="AT18" s="134"/>
      <c r="AU18" s="134"/>
      <c r="AV18" s="134"/>
      <c r="AW18" s="134"/>
      <c r="AX18" s="134"/>
      <c r="AY18" s="134"/>
      <c r="AZ18" s="134"/>
      <c r="BA18" s="134"/>
      <c r="BB18" s="134"/>
      <c r="BC18" s="134"/>
      <c r="BD18" s="134"/>
      <c r="BE18" s="134"/>
      <c r="BF18" s="134"/>
      <c r="BG18" s="134"/>
      <c r="BH18" s="134"/>
    </row>
    <row r="19" spans="1:60" x14ac:dyDescent="0.2">
      <c r="A19" s="147" t="s">
        <v>117</v>
      </c>
      <c r="B19" s="137" t="s">
        <v>140</v>
      </c>
      <c r="C19" s="169" t="s">
        <v>141</v>
      </c>
      <c r="D19" s="139"/>
      <c r="E19" s="141"/>
      <c r="F19" s="207">
        <f>SUM(G20:G21)</f>
        <v>0</v>
      </c>
      <c r="G19" s="208"/>
      <c r="H19" s="143"/>
      <c r="I19" s="149"/>
      <c r="J19" s="54"/>
    </row>
    <row r="20" spans="1:60" outlineLevel="1" x14ac:dyDescent="0.2">
      <c r="A20" s="148"/>
      <c r="B20" s="209" t="s">
        <v>142</v>
      </c>
      <c r="C20" s="210"/>
      <c r="D20" s="211"/>
      <c r="E20" s="212"/>
      <c r="F20" s="213"/>
      <c r="G20" s="214"/>
      <c r="H20" s="144"/>
      <c r="I20" s="150"/>
      <c r="J20" s="133"/>
      <c r="K20" s="134">
        <v>1</v>
      </c>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row>
    <row r="21" spans="1:60" outlineLevel="1" x14ac:dyDescent="0.2">
      <c r="A21" s="148">
        <v>5</v>
      </c>
      <c r="B21" s="138" t="s">
        <v>143</v>
      </c>
      <c r="C21" s="170" t="s">
        <v>144</v>
      </c>
      <c r="D21" s="140" t="s">
        <v>124</v>
      </c>
      <c r="E21" s="142">
        <v>292.89999999999998</v>
      </c>
      <c r="F21" s="146"/>
      <c r="G21" s="145">
        <f>E21*F21</f>
        <v>0</v>
      </c>
      <c r="H21" s="144" t="s">
        <v>145</v>
      </c>
      <c r="I21" s="150" t="s">
        <v>126</v>
      </c>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v>21</v>
      </c>
      <c r="AN21" s="134"/>
      <c r="AO21" s="134"/>
      <c r="AP21" s="134"/>
      <c r="AQ21" s="134"/>
      <c r="AR21" s="134"/>
      <c r="AS21" s="134"/>
      <c r="AT21" s="134"/>
      <c r="AU21" s="134"/>
      <c r="AV21" s="134"/>
      <c r="AW21" s="134"/>
      <c r="AX21" s="134"/>
      <c r="AY21" s="134"/>
      <c r="AZ21" s="134"/>
      <c r="BA21" s="134"/>
      <c r="BB21" s="134"/>
      <c r="BC21" s="134"/>
      <c r="BD21" s="134"/>
      <c r="BE21" s="134"/>
      <c r="BF21" s="134"/>
      <c r="BG21" s="134"/>
      <c r="BH21" s="134"/>
    </row>
    <row r="22" spans="1:60" x14ac:dyDescent="0.2">
      <c r="A22" s="147" t="s">
        <v>117</v>
      </c>
      <c r="B22" s="137" t="s">
        <v>146</v>
      </c>
      <c r="C22" s="169" t="s">
        <v>147</v>
      </c>
      <c r="D22" s="139"/>
      <c r="E22" s="141"/>
      <c r="F22" s="207">
        <f>SUM(G23:G23)</f>
        <v>0</v>
      </c>
      <c r="G22" s="208"/>
      <c r="H22" s="143"/>
      <c r="I22" s="149"/>
      <c r="J22" s="54"/>
    </row>
    <row r="23" spans="1:60" outlineLevel="1" x14ac:dyDescent="0.2">
      <c r="A23" s="148">
        <v>6</v>
      </c>
      <c r="B23" s="138" t="s">
        <v>148</v>
      </c>
      <c r="C23" s="170" t="s">
        <v>149</v>
      </c>
      <c r="D23" s="140" t="s">
        <v>150</v>
      </c>
      <c r="E23" s="142">
        <v>41.92</v>
      </c>
      <c r="F23" s="146"/>
      <c r="G23" s="145">
        <f>E23*F23</f>
        <v>0</v>
      </c>
      <c r="H23" s="144"/>
      <c r="I23" s="150" t="s">
        <v>126</v>
      </c>
      <c r="J23" s="133"/>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v>21</v>
      </c>
      <c r="AN23" s="134"/>
      <c r="AO23" s="134"/>
      <c r="AP23" s="134"/>
      <c r="AQ23" s="134"/>
      <c r="AR23" s="134"/>
      <c r="AS23" s="134"/>
      <c r="AT23" s="134"/>
      <c r="AU23" s="134"/>
      <c r="AV23" s="134"/>
      <c r="AW23" s="134"/>
      <c r="AX23" s="134"/>
      <c r="AY23" s="134"/>
      <c r="AZ23" s="134"/>
      <c r="BA23" s="134"/>
      <c r="BB23" s="134"/>
      <c r="BC23" s="134"/>
      <c r="BD23" s="134"/>
      <c r="BE23" s="134"/>
      <c r="BF23" s="134"/>
      <c r="BG23" s="134"/>
      <c r="BH23" s="134"/>
    </row>
    <row r="24" spans="1:60" x14ac:dyDescent="0.2">
      <c r="A24" s="147" t="s">
        <v>117</v>
      </c>
      <c r="B24" s="137" t="s">
        <v>151</v>
      </c>
      <c r="C24" s="169" t="s">
        <v>152</v>
      </c>
      <c r="D24" s="139"/>
      <c r="E24" s="141"/>
      <c r="F24" s="207">
        <f>SUM(G25:G28)</f>
        <v>0</v>
      </c>
      <c r="G24" s="208"/>
      <c r="H24" s="143"/>
      <c r="I24" s="149"/>
      <c r="J24" s="54"/>
    </row>
    <row r="25" spans="1:60" outlineLevel="1" x14ac:dyDescent="0.2">
      <c r="A25" s="148"/>
      <c r="B25" s="209" t="s">
        <v>153</v>
      </c>
      <c r="C25" s="210"/>
      <c r="D25" s="211"/>
      <c r="E25" s="212"/>
      <c r="F25" s="213"/>
      <c r="G25" s="214"/>
      <c r="H25" s="144"/>
      <c r="I25" s="150"/>
      <c r="J25" s="133"/>
      <c r="K25" s="134">
        <v>1</v>
      </c>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row>
    <row r="26" spans="1:60" outlineLevel="1" x14ac:dyDescent="0.2">
      <c r="A26" s="148"/>
      <c r="B26" s="201" t="s">
        <v>154</v>
      </c>
      <c r="C26" s="202"/>
      <c r="D26" s="203"/>
      <c r="E26" s="204"/>
      <c r="F26" s="205"/>
      <c r="G26" s="206"/>
      <c r="H26" s="144"/>
      <c r="I26" s="150"/>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row>
    <row r="27" spans="1:60" outlineLevel="1" x14ac:dyDescent="0.2">
      <c r="A27" s="148"/>
      <c r="B27" s="201" t="s">
        <v>155</v>
      </c>
      <c r="C27" s="202"/>
      <c r="D27" s="203"/>
      <c r="E27" s="204"/>
      <c r="F27" s="205"/>
      <c r="G27" s="206"/>
      <c r="H27" s="144"/>
      <c r="I27" s="150"/>
      <c r="J27" s="133"/>
      <c r="K27" s="134">
        <v>2</v>
      </c>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row>
    <row r="28" spans="1:60" outlineLevel="1" x14ac:dyDescent="0.2">
      <c r="A28" s="148">
        <v>7</v>
      </c>
      <c r="B28" s="138" t="s">
        <v>156</v>
      </c>
      <c r="C28" s="170" t="s">
        <v>157</v>
      </c>
      <c r="D28" s="140" t="s">
        <v>158</v>
      </c>
      <c r="E28" s="142">
        <v>2.90862</v>
      </c>
      <c r="F28" s="146"/>
      <c r="G28" s="145">
        <f>E28*F28</f>
        <v>0</v>
      </c>
      <c r="H28" s="144" t="s">
        <v>159</v>
      </c>
      <c r="I28" s="150" t="s">
        <v>126</v>
      </c>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v>21</v>
      </c>
      <c r="AN28" s="134"/>
      <c r="AO28" s="134"/>
      <c r="AP28" s="134"/>
      <c r="AQ28" s="134"/>
      <c r="AR28" s="134"/>
      <c r="AS28" s="134"/>
      <c r="AT28" s="134"/>
      <c r="AU28" s="134"/>
      <c r="AV28" s="134"/>
      <c r="AW28" s="134"/>
      <c r="AX28" s="134"/>
      <c r="AY28" s="134"/>
      <c r="AZ28" s="134"/>
      <c r="BA28" s="134"/>
      <c r="BB28" s="134"/>
      <c r="BC28" s="134"/>
      <c r="BD28" s="134"/>
      <c r="BE28" s="134"/>
      <c r="BF28" s="134"/>
      <c r="BG28" s="134"/>
      <c r="BH28" s="134"/>
    </row>
    <row r="29" spans="1:60" x14ac:dyDescent="0.2">
      <c r="A29" s="147" t="s">
        <v>117</v>
      </c>
      <c r="B29" s="137" t="s">
        <v>160</v>
      </c>
      <c r="C29" s="169" t="s">
        <v>161</v>
      </c>
      <c r="D29" s="139"/>
      <c r="E29" s="141"/>
      <c r="F29" s="207">
        <f>SUM(G30:G39)</f>
        <v>0</v>
      </c>
      <c r="G29" s="208"/>
      <c r="H29" s="143"/>
      <c r="I29" s="149"/>
      <c r="J29" s="54"/>
    </row>
    <row r="30" spans="1:60" outlineLevel="1" x14ac:dyDescent="0.2">
      <c r="A30" s="148"/>
      <c r="B30" s="209" t="s">
        <v>162</v>
      </c>
      <c r="C30" s="210"/>
      <c r="D30" s="211"/>
      <c r="E30" s="212"/>
      <c r="F30" s="213"/>
      <c r="G30" s="214"/>
      <c r="H30" s="144"/>
      <c r="I30" s="150"/>
      <c r="J30" s="133"/>
      <c r="K30" s="134">
        <v>1</v>
      </c>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row>
    <row r="31" spans="1:60" outlineLevel="1" x14ac:dyDescent="0.2">
      <c r="A31" s="148"/>
      <c r="B31" s="201" t="s">
        <v>163</v>
      </c>
      <c r="C31" s="202"/>
      <c r="D31" s="203"/>
      <c r="E31" s="204"/>
      <c r="F31" s="205"/>
      <c r="G31" s="206"/>
      <c r="H31" s="144"/>
      <c r="I31" s="150"/>
      <c r="J31" s="133"/>
      <c r="K31" s="134">
        <v>2</v>
      </c>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row>
    <row r="32" spans="1:60" outlineLevel="1" x14ac:dyDescent="0.2">
      <c r="A32" s="148">
        <v>8</v>
      </c>
      <c r="B32" s="138" t="s">
        <v>164</v>
      </c>
      <c r="C32" s="170" t="s">
        <v>165</v>
      </c>
      <c r="D32" s="140" t="s">
        <v>124</v>
      </c>
      <c r="E32" s="142">
        <v>226.29580000000001</v>
      </c>
      <c r="F32" s="146"/>
      <c r="G32" s="145">
        <f>E32*F32</f>
        <v>0</v>
      </c>
      <c r="H32" s="144" t="s">
        <v>166</v>
      </c>
      <c r="I32" s="150" t="s">
        <v>126</v>
      </c>
      <c r="J32" s="133"/>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v>21</v>
      </c>
      <c r="AN32" s="134"/>
      <c r="AO32" s="134"/>
      <c r="AP32" s="134"/>
      <c r="AQ32" s="134"/>
      <c r="AR32" s="134"/>
      <c r="AS32" s="134"/>
      <c r="AT32" s="134"/>
      <c r="AU32" s="134"/>
      <c r="AV32" s="134"/>
      <c r="AW32" s="134"/>
      <c r="AX32" s="134"/>
      <c r="AY32" s="134"/>
      <c r="AZ32" s="134"/>
      <c r="BA32" s="134"/>
      <c r="BB32" s="134"/>
      <c r="BC32" s="134"/>
      <c r="BD32" s="134"/>
      <c r="BE32" s="134"/>
      <c r="BF32" s="134"/>
      <c r="BG32" s="134"/>
      <c r="BH32" s="134"/>
    </row>
    <row r="33" spans="1:60" outlineLevel="1" x14ac:dyDescent="0.2">
      <c r="A33" s="148"/>
      <c r="B33" s="201" t="s">
        <v>167</v>
      </c>
      <c r="C33" s="202"/>
      <c r="D33" s="203"/>
      <c r="E33" s="204"/>
      <c r="F33" s="205"/>
      <c r="G33" s="206"/>
      <c r="H33" s="144"/>
      <c r="I33" s="150"/>
      <c r="J33" s="133"/>
      <c r="K33" s="134">
        <v>2</v>
      </c>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row>
    <row r="34" spans="1:60" outlineLevel="1" x14ac:dyDescent="0.2">
      <c r="A34" s="148"/>
      <c r="B34" s="201" t="s">
        <v>168</v>
      </c>
      <c r="C34" s="202"/>
      <c r="D34" s="203"/>
      <c r="E34" s="204"/>
      <c r="F34" s="205"/>
      <c r="G34" s="206"/>
      <c r="H34" s="144"/>
      <c r="I34" s="150"/>
      <c r="J34" s="133"/>
      <c r="K34" s="134">
        <v>3</v>
      </c>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row>
    <row r="35" spans="1:60" ht="22.5" outlineLevel="1" x14ac:dyDescent="0.2">
      <c r="A35" s="148">
        <v>9</v>
      </c>
      <c r="B35" s="138" t="s">
        <v>169</v>
      </c>
      <c r="C35" s="170" t="s">
        <v>170</v>
      </c>
      <c r="D35" s="140" t="s">
        <v>124</v>
      </c>
      <c r="E35" s="142">
        <v>236.3758</v>
      </c>
      <c r="F35" s="146"/>
      <c r="G35" s="145">
        <f>E35*F35</f>
        <v>0</v>
      </c>
      <c r="H35" s="144" t="s">
        <v>166</v>
      </c>
      <c r="I35" s="150" t="s">
        <v>126</v>
      </c>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v>21</v>
      </c>
      <c r="AN35" s="134"/>
      <c r="AO35" s="134"/>
      <c r="AP35" s="134"/>
      <c r="AQ35" s="134"/>
      <c r="AR35" s="134"/>
      <c r="AS35" s="134"/>
      <c r="AT35" s="134"/>
      <c r="AU35" s="134"/>
      <c r="AV35" s="134"/>
      <c r="AW35" s="134"/>
      <c r="AX35" s="134"/>
      <c r="AY35" s="134"/>
      <c r="AZ35" s="134"/>
      <c r="BA35" s="134"/>
      <c r="BB35" s="134"/>
      <c r="BC35" s="134"/>
      <c r="BD35" s="134"/>
      <c r="BE35" s="134"/>
      <c r="BF35" s="134"/>
      <c r="BG35" s="134"/>
      <c r="BH35" s="134"/>
    </row>
    <row r="36" spans="1:60" ht="22.5" outlineLevel="1" x14ac:dyDescent="0.2">
      <c r="A36" s="148">
        <v>10</v>
      </c>
      <c r="B36" s="138" t="s">
        <v>171</v>
      </c>
      <c r="C36" s="170" t="s">
        <v>172</v>
      </c>
      <c r="D36" s="140" t="s">
        <v>124</v>
      </c>
      <c r="E36" s="142">
        <v>230.82172</v>
      </c>
      <c r="F36" s="146"/>
      <c r="G36" s="145">
        <f>E36*F36</f>
        <v>0</v>
      </c>
      <c r="H36" s="144" t="s">
        <v>173</v>
      </c>
      <c r="I36" s="150" t="s">
        <v>126</v>
      </c>
      <c r="J36" s="133"/>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v>21</v>
      </c>
      <c r="AN36" s="134"/>
      <c r="AO36" s="134"/>
      <c r="AP36" s="134"/>
      <c r="AQ36" s="134"/>
      <c r="AR36" s="134"/>
      <c r="AS36" s="134"/>
      <c r="AT36" s="134"/>
      <c r="AU36" s="134"/>
      <c r="AV36" s="134"/>
      <c r="AW36" s="134"/>
      <c r="AX36" s="134"/>
      <c r="AY36" s="134"/>
      <c r="AZ36" s="134"/>
      <c r="BA36" s="134"/>
      <c r="BB36" s="134"/>
      <c r="BC36" s="134"/>
      <c r="BD36" s="134"/>
      <c r="BE36" s="134"/>
      <c r="BF36" s="134"/>
      <c r="BG36" s="134"/>
      <c r="BH36" s="134"/>
    </row>
    <row r="37" spans="1:60" outlineLevel="1" x14ac:dyDescent="0.2">
      <c r="A37" s="148"/>
      <c r="B37" s="201" t="s">
        <v>174</v>
      </c>
      <c r="C37" s="202"/>
      <c r="D37" s="203"/>
      <c r="E37" s="204"/>
      <c r="F37" s="205"/>
      <c r="G37" s="206"/>
      <c r="H37" s="144"/>
      <c r="I37" s="150"/>
      <c r="J37" s="133"/>
      <c r="K37" s="134">
        <v>1</v>
      </c>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row>
    <row r="38" spans="1:60" outlineLevel="1" x14ac:dyDescent="0.2">
      <c r="A38" s="148"/>
      <c r="B38" s="201" t="s">
        <v>175</v>
      </c>
      <c r="C38" s="202"/>
      <c r="D38" s="203"/>
      <c r="E38" s="204"/>
      <c r="F38" s="205"/>
      <c r="G38" s="206"/>
      <c r="H38" s="144"/>
      <c r="I38" s="150"/>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row>
    <row r="39" spans="1:60" outlineLevel="1" x14ac:dyDescent="0.2">
      <c r="A39" s="148">
        <v>11</v>
      </c>
      <c r="B39" s="138" t="s">
        <v>176</v>
      </c>
      <c r="C39" s="170" t="s">
        <v>177</v>
      </c>
      <c r="D39" s="140" t="s">
        <v>158</v>
      </c>
      <c r="E39" s="142">
        <v>1.89934</v>
      </c>
      <c r="F39" s="146"/>
      <c r="G39" s="145">
        <f>E39*F39</f>
        <v>0</v>
      </c>
      <c r="H39" s="144" t="s">
        <v>178</v>
      </c>
      <c r="I39" s="150" t="s">
        <v>126</v>
      </c>
      <c r="J39" s="133"/>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v>21</v>
      </c>
      <c r="AN39" s="134"/>
      <c r="AO39" s="134"/>
      <c r="AP39" s="134"/>
      <c r="AQ39" s="134"/>
      <c r="AR39" s="134"/>
      <c r="AS39" s="134"/>
      <c r="AT39" s="134"/>
      <c r="AU39" s="134"/>
      <c r="AV39" s="134"/>
      <c r="AW39" s="134"/>
      <c r="AX39" s="134"/>
      <c r="AY39" s="134"/>
      <c r="AZ39" s="134"/>
      <c r="BA39" s="134"/>
      <c r="BB39" s="134"/>
      <c r="BC39" s="134"/>
      <c r="BD39" s="134"/>
      <c r="BE39" s="134"/>
      <c r="BF39" s="134"/>
      <c r="BG39" s="134"/>
      <c r="BH39" s="134"/>
    </row>
    <row r="40" spans="1:60" x14ac:dyDescent="0.2">
      <c r="A40" s="147" t="s">
        <v>117</v>
      </c>
      <c r="B40" s="137" t="s">
        <v>179</v>
      </c>
      <c r="C40" s="169" t="s">
        <v>180</v>
      </c>
      <c r="D40" s="139"/>
      <c r="E40" s="141"/>
      <c r="F40" s="207">
        <f>SUM(G41:G46)</f>
        <v>0</v>
      </c>
      <c r="G40" s="208"/>
      <c r="H40" s="143"/>
      <c r="I40" s="149"/>
      <c r="J40" s="54"/>
    </row>
    <row r="41" spans="1:60" outlineLevel="1" x14ac:dyDescent="0.2">
      <c r="A41" s="148"/>
      <c r="B41" s="209" t="s">
        <v>181</v>
      </c>
      <c r="C41" s="210"/>
      <c r="D41" s="211"/>
      <c r="E41" s="212"/>
      <c r="F41" s="213"/>
      <c r="G41" s="214"/>
      <c r="H41" s="144"/>
      <c r="I41" s="150"/>
      <c r="J41" s="133"/>
      <c r="K41" s="134">
        <v>1</v>
      </c>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row>
    <row r="42" spans="1:60" outlineLevel="1" x14ac:dyDescent="0.2">
      <c r="A42" s="148">
        <v>12</v>
      </c>
      <c r="B42" s="138" t="s">
        <v>182</v>
      </c>
      <c r="C42" s="170" t="s">
        <v>183</v>
      </c>
      <c r="D42" s="140" t="s">
        <v>134</v>
      </c>
      <c r="E42" s="142">
        <v>7</v>
      </c>
      <c r="F42" s="146"/>
      <c r="G42" s="145">
        <f>E42*F42</f>
        <v>0</v>
      </c>
      <c r="H42" s="144" t="s">
        <v>184</v>
      </c>
      <c r="I42" s="150" t="s">
        <v>126</v>
      </c>
      <c r="J42" s="133"/>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v>21</v>
      </c>
      <c r="AN42" s="134"/>
      <c r="AO42" s="134"/>
      <c r="AP42" s="134"/>
      <c r="AQ42" s="134"/>
      <c r="AR42" s="134"/>
      <c r="AS42" s="134"/>
      <c r="AT42" s="134"/>
      <c r="AU42" s="134"/>
      <c r="AV42" s="134"/>
      <c r="AW42" s="134"/>
      <c r="AX42" s="134"/>
      <c r="AY42" s="134"/>
      <c r="AZ42" s="134"/>
      <c r="BA42" s="134"/>
      <c r="BB42" s="134"/>
      <c r="BC42" s="134"/>
      <c r="BD42" s="134"/>
      <c r="BE42" s="134"/>
      <c r="BF42" s="134"/>
      <c r="BG42" s="134"/>
      <c r="BH42" s="134"/>
    </row>
    <row r="43" spans="1:60" ht="22.5" outlineLevel="1" x14ac:dyDescent="0.2">
      <c r="A43" s="148">
        <v>13</v>
      </c>
      <c r="B43" s="138" t="s">
        <v>185</v>
      </c>
      <c r="C43" s="170" t="s">
        <v>186</v>
      </c>
      <c r="D43" s="140" t="s">
        <v>134</v>
      </c>
      <c r="E43" s="142">
        <v>7</v>
      </c>
      <c r="F43" s="146"/>
      <c r="G43" s="145">
        <f>E43*F43</f>
        <v>0</v>
      </c>
      <c r="H43" s="144" t="s">
        <v>173</v>
      </c>
      <c r="I43" s="150" t="s">
        <v>126</v>
      </c>
      <c r="J43" s="133"/>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v>21</v>
      </c>
      <c r="AN43" s="134"/>
      <c r="AO43" s="134"/>
      <c r="AP43" s="134"/>
      <c r="AQ43" s="134"/>
      <c r="AR43" s="134"/>
      <c r="AS43" s="134"/>
      <c r="AT43" s="134"/>
      <c r="AU43" s="134"/>
      <c r="AV43" s="134"/>
      <c r="AW43" s="134"/>
      <c r="AX43" s="134"/>
      <c r="AY43" s="134"/>
      <c r="AZ43" s="134"/>
      <c r="BA43" s="134"/>
      <c r="BB43" s="134"/>
      <c r="BC43" s="134"/>
      <c r="BD43" s="134"/>
      <c r="BE43" s="134"/>
      <c r="BF43" s="134"/>
      <c r="BG43" s="134"/>
      <c r="BH43" s="134"/>
    </row>
    <row r="44" spans="1:60" outlineLevel="1" x14ac:dyDescent="0.2">
      <c r="A44" s="148"/>
      <c r="B44" s="201" t="s">
        <v>187</v>
      </c>
      <c r="C44" s="202"/>
      <c r="D44" s="203"/>
      <c r="E44" s="204"/>
      <c r="F44" s="205"/>
      <c r="G44" s="206"/>
      <c r="H44" s="144"/>
      <c r="I44" s="150"/>
      <c r="J44" s="133"/>
      <c r="K44" s="134">
        <v>1</v>
      </c>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row>
    <row r="45" spans="1:60" outlineLevel="1" x14ac:dyDescent="0.2">
      <c r="A45" s="148"/>
      <c r="B45" s="201" t="s">
        <v>188</v>
      </c>
      <c r="C45" s="202"/>
      <c r="D45" s="203"/>
      <c r="E45" s="204"/>
      <c r="F45" s="205"/>
      <c r="G45" s="206"/>
      <c r="H45" s="144"/>
      <c r="I45" s="150"/>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row>
    <row r="46" spans="1:60" outlineLevel="1" x14ac:dyDescent="0.2">
      <c r="A46" s="148">
        <v>14</v>
      </c>
      <c r="B46" s="138" t="s">
        <v>189</v>
      </c>
      <c r="C46" s="170" t="s">
        <v>190</v>
      </c>
      <c r="D46" s="140" t="s">
        <v>158</v>
      </c>
      <c r="E46" s="142">
        <v>1.6799999999999999E-2</v>
      </c>
      <c r="F46" s="146"/>
      <c r="G46" s="145">
        <f>E46*F46</f>
        <v>0</v>
      </c>
      <c r="H46" s="144" t="s">
        <v>184</v>
      </c>
      <c r="I46" s="150" t="s">
        <v>126</v>
      </c>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v>21</v>
      </c>
      <c r="AN46" s="134"/>
      <c r="AO46" s="134"/>
      <c r="AP46" s="134"/>
      <c r="AQ46" s="134"/>
      <c r="AR46" s="134"/>
      <c r="AS46" s="134"/>
      <c r="AT46" s="134"/>
      <c r="AU46" s="134"/>
      <c r="AV46" s="134"/>
      <c r="AW46" s="134"/>
      <c r="AX46" s="134"/>
      <c r="AY46" s="134"/>
      <c r="AZ46" s="134"/>
      <c r="BA46" s="134"/>
      <c r="BB46" s="134"/>
      <c r="BC46" s="134"/>
      <c r="BD46" s="134"/>
      <c r="BE46" s="134"/>
      <c r="BF46" s="134"/>
      <c r="BG46" s="134"/>
      <c r="BH46" s="134"/>
    </row>
    <row r="47" spans="1:60" x14ac:dyDescent="0.2">
      <c r="A47" s="147" t="s">
        <v>117</v>
      </c>
      <c r="B47" s="137" t="s">
        <v>191</v>
      </c>
      <c r="C47" s="169" t="s">
        <v>192</v>
      </c>
      <c r="D47" s="139"/>
      <c r="E47" s="141"/>
      <c r="F47" s="207">
        <f>SUM(G48:G50)</f>
        <v>0</v>
      </c>
      <c r="G47" s="208"/>
      <c r="H47" s="143"/>
      <c r="I47" s="149"/>
      <c r="J47" s="54"/>
    </row>
    <row r="48" spans="1:60" outlineLevel="1" x14ac:dyDescent="0.2">
      <c r="A48" s="148"/>
      <c r="B48" s="209" t="s">
        <v>193</v>
      </c>
      <c r="C48" s="210"/>
      <c r="D48" s="211"/>
      <c r="E48" s="212"/>
      <c r="F48" s="213"/>
      <c r="G48" s="214"/>
      <c r="H48" s="144"/>
      <c r="I48" s="150"/>
      <c r="J48" s="133"/>
      <c r="K48" s="134">
        <v>1</v>
      </c>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row>
    <row r="49" spans="1:60" outlineLevel="1" x14ac:dyDescent="0.2">
      <c r="A49" s="148">
        <v>15</v>
      </c>
      <c r="B49" s="138" t="s">
        <v>194</v>
      </c>
      <c r="C49" s="170" t="s">
        <v>195</v>
      </c>
      <c r="D49" s="140" t="s">
        <v>134</v>
      </c>
      <c r="E49" s="142">
        <v>28</v>
      </c>
      <c r="F49" s="146"/>
      <c r="G49" s="145">
        <f>E49*F49</f>
        <v>0</v>
      </c>
      <c r="H49" s="144" t="s">
        <v>166</v>
      </c>
      <c r="I49" s="150" t="s">
        <v>126</v>
      </c>
      <c r="J49" s="133"/>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v>21</v>
      </c>
      <c r="AN49" s="134"/>
      <c r="AO49" s="134"/>
      <c r="AP49" s="134"/>
      <c r="AQ49" s="134"/>
      <c r="AR49" s="134"/>
      <c r="AS49" s="134"/>
      <c r="AT49" s="134"/>
      <c r="AU49" s="134"/>
      <c r="AV49" s="134"/>
      <c r="AW49" s="134"/>
      <c r="AX49" s="134"/>
      <c r="AY49" s="134"/>
      <c r="AZ49" s="134"/>
      <c r="BA49" s="134"/>
      <c r="BB49" s="134"/>
      <c r="BC49" s="134"/>
      <c r="BD49" s="134"/>
      <c r="BE49" s="134"/>
      <c r="BF49" s="134"/>
      <c r="BG49" s="134"/>
      <c r="BH49" s="134"/>
    </row>
    <row r="50" spans="1:60" outlineLevel="1" x14ac:dyDescent="0.2">
      <c r="A50" s="148">
        <v>16</v>
      </c>
      <c r="B50" s="138" t="s">
        <v>196</v>
      </c>
      <c r="C50" s="170" t="s">
        <v>197</v>
      </c>
      <c r="D50" s="140" t="s">
        <v>134</v>
      </c>
      <c r="E50" s="142">
        <v>7</v>
      </c>
      <c r="F50" s="146"/>
      <c r="G50" s="145">
        <f>E50*F50</f>
        <v>0</v>
      </c>
      <c r="H50" s="144" t="s">
        <v>166</v>
      </c>
      <c r="I50" s="150" t="s">
        <v>126</v>
      </c>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v>21</v>
      </c>
      <c r="AN50" s="134"/>
      <c r="AO50" s="134"/>
      <c r="AP50" s="134"/>
      <c r="AQ50" s="134"/>
      <c r="AR50" s="134"/>
      <c r="AS50" s="134"/>
      <c r="AT50" s="134"/>
      <c r="AU50" s="134"/>
      <c r="AV50" s="134"/>
      <c r="AW50" s="134"/>
      <c r="AX50" s="134"/>
      <c r="AY50" s="134"/>
      <c r="AZ50" s="134"/>
      <c r="BA50" s="134"/>
      <c r="BB50" s="134"/>
      <c r="BC50" s="134"/>
      <c r="BD50" s="134"/>
      <c r="BE50" s="134"/>
      <c r="BF50" s="134"/>
      <c r="BG50" s="134"/>
      <c r="BH50" s="134"/>
    </row>
    <row r="51" spans="1:60" x14ac:dyDescent="0.2">
      <c r="A51" s="147" t="s">
        <v>117</v>
      </c>
      <c r="B51" s="137" t="s">
        <v>198</v>
      </c>
      <c r="C51" s="169" t="s">
        <v>199</v>
      </c>
      <c r="D51" s="139"/>
      <c r="E51" s="141"/>
      <c r="F51" s="207">
        <f>SUM(G52:G53)</f>
        <v>0</v>
      </c>
      <c r="G51" s="208"/>
      <c r="H51" s="143"/>
      <c r="I51" s="149"/>
    </row>
    <row r="52" spans="1:60" outlineLevel="1" x14ac:dyDescent="0.2">
      <c r="A52" s="148"/>
      <c r="B52" s="209" t="s">
        <v>200</v>
      </c>
      <c r="C52" s="210"/>
      <c r="D52" s="211"/>
      <c r="E52" s="212"/>
      <c r="F52" s="213"/>
      <c r="G52" s="214"/>
      <c r="H52" s="144"/>
      <c r="I52" s="150"/>
      <c r="J52" s="134"/>
      <c r="K52" s="134">
        <v>1</v>
      </c>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row>
    <row r="53" spans="1:60" outlineLevel="1" x14ac:dyDescent="0.2">
      <c r="A53" s="148">
        <v>17</v>
      </c>
      <c r="B53" s="138" t="s">
        <v>201</v>
      </c>
      <c r="C53" s="170" t="s">
        <v>202</v>
      </c>
      <c r="D53" s="140" t="s">
        <v>124</v>
      </c>
      <c r="E53" s="142">
        <v>3.528</v>
      </c>
      <c r="F53" s="146"/>
      <c r="G53" s="145">
        <f>E53*F53</f>
        <v>0</v>
      </c>
      <c r="H53" s="144" t="s">
        <v>203</v>
      </c>
      <c r="I53" s="150" t="s">
        <v>126</v>
      </c>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v>21</v>
      </c>
      <c r="AN53" s="134"/>
      <c r="AO53" s="134"/>
      <c r="AP53" s="134"/>
      <c r="AQ53" s="134"/>
      <c r="AR53" s="134"/>
      <c r="AS53" s="134"/>
      <c r="AT53" s="134"/>
      <c r="AU53" s="134"/>
      <c r="AV53" s="134"/>
      <c r="AW53" s="134"/>
      <c r="AX53" s="134"/>
      <c r="AY53" s="134"/>
      <c r="AZ53" s="134"/>
      <c r="BA53" s="134"/>
      <c r="BB53" s="134"/>
      <c r="BC53" s="134"/>
      <c r="BD53" s="134"/>
      <c r="BE53" s="134"/>
      <c r="BF53" s="134"/>
      <c r="BG53" s="134"/>
      <c r="BH53" s="134"/>
    </row>
    <row r="54" spans="1:60" x14ac:dyDescent="0.2">
      <c r="A54" s="147" t="s">
        <v>117</v>
      </c>
      <c r="B54" s="137" t="s">
        <v>204</v>
      </c>
      <c r="C54" s="169" t="s">
        <v>205</v>
      </c>
      <c r="D54" s="139"/>
      <c r="E54" s="141"/>
      <c r="F54" s="207">
        <f>SUM(G55:G59)</f>
        <v>0</v>
      </c>
      <c r="G54" s="208"/>
      <c r="H54" s="143"/>
      <c r="I54" s="149"/>
    </row>
    <row r="55" spans="1:60" outlineLevel="1" x14ac:dyDescent="0.2">
      <c r="A55" s="148"/>
      <c r="B55" s="209" t="s">
        <v>206</v>
      </c>
      <c r="C55" s="210"/>
      <c r="D55" s="211"/>
      <c r="E55" s="212"/>
      <c r="F55" s="213"/>
      <c r="G55" s="214"/>
      <c r="H55" s="144"/>
      <c r="I55" s="150"/>
      <c r="J55" s="134"/>
      <c r="K55" s="134">
        <v>1</v>
      </c>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row>
    <row r="56" spans="1:60" outlineLevel="1" x14ac:dyDescent="0.2">
      <c r="A56" s="148"/>
      <c r="B56" s="201" t="s">
        <v>207</v>
      </c>
      <c r="C56" s="202"/>
      <c r="D56" s="203"/>
      <c r="E56" s="204"/>
      <c r="F56" s="205"/>
      <c r="G56" s="206"/>
      <c r="H56" s="144"/>
      <c r="I56" s="150"/>
      <c r="J56" s="134"/>
      <c r="K56" s="134">
        <v>2</v>
      </c>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row>
    <row r="57" spans="1:60" outlineLevel="1" x14ac:dyDescent="0.2">
      <c r="A57" s="148">
        <v>18</v>
      </c>
      <c r="B57" s="138" t="s">
        <v>208</v>
      </c>
      <c r="C57" s="170" t="s">
        <v>209</v>
      </c>
      <c r="D57" s="140" t="s">
        <v>124</v>
      </c>
      <c r="E57" s="142">
        <v>8.7840000000000007</v>
      </c>
      <c r="F57" s="146"/>
      <c r="G57" s="145">
        <f>E57*F57</f>
        <v>0</v>
      </c>
      <c r="H57" s="144" t="s">
        <v>210</v>
      </c>
      <c r="I57" s="150" t="s">
        <v>126</v>
      </c>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v>21</v>
      </c>
      <c r="AN57" s="134"/>
      <c r="AO57" s="134"/>
      <c r="AP57" s="134"/>
      <c r="AQ57" s="134"/>
      <c r="AR57" s="134"/>
      <c r="AS57" s="134"/>
      <c r="AT57" s="134"/>
      <c r="AU57" s="134"/>
      <c r="AV57" s="134"/>
      <c r="AW57" s="134"/>
      <c r="AX57" s="134"/>
      <c r="AY57" s="134"/>
      <c r="AZ57" s="134"/>
      <c r="BA57" s="134"/>
      <c r="BB57" s="134"/>
      <c r="BC57" s="134"/>
      <c r="BD57" s="134"/>
      <c r="BE57" s="134"/>
      <c r="BF57" s="134"/>
      <c r="BG57" s="134"/>
      <c r="BH57" s="134"/>
    </row>
    <row r="58" spans="1:60" outlineLevel="1" x14ac:dyDescent="0.2">
      <c r="A58" s="148"/>
      <c r="B58" s="201" t="s">
        <v>211</v>
      </c>
      <c r="C58" s="202"/>
      <c r="D58" s="203"/>
      <c r="E58" s="204"/>
      <c r="F58" s="205"/>
      <c r="G58" s="206"/>
      <c r="H58" s="144"/>
      <c r="I58" s="150"/>
      <c r="J58" s="134"/>
      <c r="K58" s="134">
        <v>1</v>
      </c>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row>
    <row r="59" spans="1:60" outlineLevel="1" x14ac:dyDescent="0.2">
      <c r="A59" s="148">
        <v>19</v>
      </c>
      <c r="B59" s="138" t="s">
        <v>212</v>
      </c>
      <c r="C59" s="170" t="s">
        <v>213</v>
      </c>
      <c r="D59" s="140" t="s">
        <v>124</v>
      </c>
      <c r="E59" s="142">
        <v>8.7840000000000007</v>
      </c>
      <c r="F59" s="146"/>
      <c r="G59" s="145">
        <f>E59*F59</f>
        <v>0</v>
      </c>
      <c r="H59" s="144" t="s">
        <v>210</v>
      </c>
      <c r="I59" s="150" t="s">
        <v>126</v>
      </c>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v>21</v>
      </c>
      <c r="AN59" s="134"/>
      <c r="AO59" s="134"/>
      <c r="AP59" s="134"/>
      <c r="AQ59" s="134"/>
      <c r="AR59" s="134"/>
      <c r="AS59" s="134"/>
      <c r="AT59" s="134"/>
      <c r="AU59" s="134"/>
      <c r="AV59" s="134"/>
      <c r="AW59" s="134"/>
      <c r="AX59" s="134"/>
      <c r="AY59" s="134"/>
      <c r="AZ59" s="134"/>
      <c r="BA59" s="134"/>
      <c r="BB59" s="134"/>
      <c r="BC59" s="134"/>
      <c r="BD59" s="134"/>
      <c r="BE59" s="134"/>
      <c r="BF59" s="134"/>
      <c r="BG59" s="134"/>
      <c r="BH59" s="134"/>
    </row>
    <row r="60" spans="1:60" x14ac:dyDescent="0.2">
      <c r="A60" s="147" t="s">
        <v>117</v>
      </c>
      <c r="B60" s="137" t="s">
        <v>214</v>
      </c>
      <c r="C60" s="169" t="s">
        <v>215</v>
      </c>
      <c r="D60" s="139"/>
      <c r="E60" s="141"/>
      <c r="F60" s="207">
        <f>SUM(G61:G63)</f>
        <v>0</v>
      </c>
      <c r="G60" s="208"/>
      <c r="H60" s="143"/>
      <c r="I60" s="149"/>
    </row>
    <row r="61" spans="1:60" outlineLevel="1" x14ac:dyDescent="0.2">
      <c r="A61" s="148"/>
      <c r="B61" s="209" t="s">
        <v>216</v>
      </c>
      <c r="C61" s="210"/>
      <c r="D61" s="211"/>
      <c r="E61" s="212"/>
      <c r="F61" s="213"/>
      <c r="G61" s="214"/>
      <c r="H61" s="144"/>
      <c r="I61" s="150"/>
      <c r="J61" s="134"/>
      <c r="K61" s="134">
        <v>1</v>
      </c>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row>
    <row r="62" spans="1:60" outlineLevel="1" x14ac:dyDescent="0.2">
      <c r="A62" s="148">
        <v>20</v>
      </c>
      <c r="B62" s="138" t="s">
        <v>217</v>
      </c>
      <c r="C62" s="170" t="s">
        <v>218</v>
      </c>
      <c r="D62" s="140" t="s">
        <v>134</v>
      </c>
      <c r="E62" s="142">
        <v>28</v>
      </c>
      <c r="F62" s="146"/>
      <c r="G62" s="145">
        <f>E62*F62</f>
        <v>0</v>
      </c>
      <c r="H62" s="144" t="s">
        <v>214</v>
      </c>
      <c r="I62" s="150" t="s">
        <v>126</v>
      </c>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v>21</v>
      </c>
      <c r="AN62" s="134"/>
      <c r="AO62" s="134"/>
      <c r="AP62" s="134"/>
      <c r="AQ62" s="134"/>
      <c r="AR62" s="134"/>
      <c r="AS62" s="134"/>
      <c r="AT62" s="134"/>
      <c r="AU62" s="134"/>
      <c r="AV62" s="134"/>
      <c r="AW62" s="134"/>
      <c r="AX62" s="134"/>
      <c r="AY62" s="134"/>
      <c r="AZ62" s="134"/>
      <c r="BA62" s="134"/>
      <c r="BB62" s="134"/>
      <c r="BC62" s="134"/>
      <c r="BD62" s="134"/>
      <c r="BE62" s="134"/>
      <c r="BF62" s="134"/>
      <c r="BG62" s="134"/>
      <c r="BH62" s="134"/>
    </row>
    <row r="63" spans="1:60" ht="33.75" outlineLevel="1" x14ac:dyDescent="0.2">
      <c r="A63" s="148">
        <v>21</v>
      </c>
      <c r="B63" s="138" t="s">
        <v>219</v>
      </c>
      <c r="C63" s="170" t="s">
        <v>220</v>
      </c>
      <c r="D63" s="140" t="s">
        <v>134</v>
      </c>
      <c r="E63" s="142">
        <v>28</v>
      </c>
      <c r="F63" s="146"/>
      <c r="G63" s="145">
        <f>E63*F63</f>
        <v>0</v>
      </c>
      <c r="H63" s="144" t="s">
        <v>173</v>
      </c>
      <c r="I63" s="150" t="s">
        <v>126</v>
      </c>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v>21</v>
      </c>
      <c r="AN63" s="134"/>
      <c r="AO63" s="134"/>
      <c r="AP63" s="134"/>
      <c r="AQ63" s="134"/>
      <c r="AR63" s="134"/>
      <c r="AS63" s="134"/>
      <c r="AT63" s="134"/>
      <c r="AU63" s="134"/>
      <c r="AV63" s="134"/>
      <c r="AW63" s="134"/>
      <c r="AX63" s="134"/>
      <c r="AY63" s="134"/>
      <c r="AZ63" s="134"/>
      <c r="BA63" s="134"/>
      <c r="BB63" s="134"/>
      <c r="BC63" s="134"/>
      <c r="BD63" s="134"/>
      <c r="BE63" s="134"/>
      <c r="BF63" s="134"/>
      <c r="BG63" s="134"/>
      <c r="BH63" s="134"/>
    </row>
    <row r="64" spans="1:60" x14ac:dyDescent="0.2">
      <c r="A64" s="147" t="s">
        <v>117</v>
      </c>
      <c r="B64" s="137" t="s">
        <v>221</v>
      </c>
      <c r="C64" s="169" t="s">
        <v>222</v>
      </c>
      <c r="D64" s="139"/>
      <c r="E64" s="141"/>
      <c r="F64" s="207">
        <f>SUM(G65:G73)</f>
        <v>0</v>
      </c>
      <c r="G64" s="208"/>
      <c r="H64" s="143"/>
      <c r="I64" s="149"/>
    </row>
    <row r="65" spans="1:60" outlineLevel="1" x14ac:dyDescent="0.2">
      <c r="A65" s="148"/>
      <c r="B65" s="209" t="s">
        <v>223</v>
      </c>
      <c r="C65" s="210"/>
      <c r="D65" s="211"/>
      <c r="E65" s="212"/>
      <c r="F65" s="213"/>
      <c r="G65" s="214"/>
      <c r="H65" s="144"/>
      <c r="I65" s="150"/>
      <c r="J65" s="134"/>
      <c r="K65" s="134">
        <v>1</v>
      </c>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row>
    <row r="66" spans="1:60" outlineLevel="1" x14ac:dyDescent="0.2">
      <c r="A66" s="148">
        <v>22</v>
      </c>
      <c r="B66" s="138" t="s">
        <v>224</v>
      </c>
      <c r="C66" s="170" t="s">
        <v>225</v>
      </c>
      <c r="D66" s="140" t="s">
        <v>158</v>
      </c>
      <c r="E66" s="142">
        <v>0.20300000000000001</v>
      </c>
      <c r="F66" s="146"/>
      <c r="G66" s="145">
        <f>E66*F66</f>
        <v>0</v>
      </c>
      <c r="H66" s="144" t="s">
        <v>226</v>
      </c>
      <c r="I66" s="150" t="s">
        <v>126</v>
      </c>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v>21</v>
      </c>
      <c r="AN66" s="134"/>
      <c r="AO66" s="134"/>
      <c r="AP66" s="134"/>
      <c r="AQ66" s="134"/>
      <c r="AR66" s="134"/>
      <c r="AS66" s="134"/>
      <c r="AT66" s="134"/>
      <c r="AU66" s="134"/>
      <c r="AV66" s="134"/>
      <c r="AW66" s="134"/>
      <c r="AX66" s="134"/>
      <c r="AY66" s="134"/>
      <c r="AZ66" s="134"/>
      <c r="BA66" s="134"/>
      <c r="BB66" s="134"/>
      <c r="BC66" s="134"/>
      <c r="BD66" s="134"/>
      <c r="BE66" s="134"/>
      <c r="BF66" s="134"/>
      <c r="BG66" s="134"/>
      <c r="BH66" s="134"/>
    </row>
    <row r="67" spans="1:60" outlineLevel="1" x14ac:dyDescent="0.2">
      <c r="A67" s="148">
        <v>23</v>
      </c>
      <c r="B67" s="138" t="s">
        <v>227</v>
      </c>
      <c r="C67" s="170" t="s">
        <v>228</v>
      </c>
      <c r="D67" s="140" t="s">
        <v>158</v>
      </c>
      <c r="E67" s="142">
        <v>0.60899999999999999</v>
      </c>
      <c r="F67" s="146"/>
      <c r="G67" s="145">
        <f>E67*F67</f>
        <v>0</v>
      </c>
      <c r="H67" s="144" t="s">
        <v>226</v>
      </c>
      <c r="I67" s="150" t="s">
        <v>126</v>
      </c>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v>21</v>
      </c>
      <c r="AN67" s="134"/>
      <c r="AO67" s="134"/>
      <c r="AP67" s="134"/>
      <c r="AQ67" s="134"/>
      <c r="AR67" s="134"/>
      <c r="AS67" s="134"/>
      <c r="AT67" s="134"/>
      <c r="AU67" s="134"/>
      <c r="AV67" s="134"/>
      <c r="AW67" s="134"/>
      <c r="AX67" s="134"/>
      <c r="AY67" s="134"/>
      <c r="AZ67" s="134"/>
      <c r="BA67" s="134"/>
      <c r="BB67" s="134"/>
      <c r="BC67" s="134"/>
      <c r="BD67" s="134"/>
      <c r="BE67" s="134"/>
      <c r="BF67" s="134"/>
      <c r="BG67" s="134"/>
      <c r="BH67" s="134"/>
    </row>
    <row r="68" spans="1:60" outlineLevel="1" x14ac:dyDescent="0.2">
      <c r="A68" s="148"/>
      <c r="B68" s="201" t="s">
        <v>229</v>
      </c>
      <c r="C68" s="202"/>
      <c r="D68" s="203"/>
      <c r="E68" s="204"/>
      <c r="F68" s="205"/>
      <c r="G68" s="206"/>
      <c r="H68" s="144"/>
      <c r="I68" s="150"/>
      <c r="J68" s="134"/>
      <c r="K68" s="134">
        <v>1</v>
      </c>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row>
    <row r="69" spans="1:60" outlineLevel="1" x14ac:dyDescent="0.2">
      <c r="A69" s="148"/>
      <c r="B69" s="201" t="s">
        <v>230</v>
      </c>
      <c r="C69" s="202"/>
      <c r="D69" s="203"/>
      <c r="E69" s="204"/>
      <c r="F69" s="205"/>
      <c r="G69" s="206"/>
      <c r="H69" s="144"/>
      <c r="I69" s="150"/>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row>
    <row r="70" spans="1:60" outlineLevel="1" x14ac:dyDescent="0.2">
      <c r="A70" s="148">
        <v>24</v>
      </c>
      <c r="B70" s="138" t="s">
        <v>231</v>
      </c>
      <c r="C70" s="170" t="s">
        <v>232</v>
      </c>
      <c r="D70" s="140" t="s">
        <v>158</v>
      </c>
      <c r="E70" s="142">
        <v>0.20300000000000001</v>
      </c>
      <c r="F70" s="146"/>
      <c r="G70" s="145">
        <f>E70*F70</f>
        <v>0</v>
      </c>
      <c r="H70" s="144" t="s">
        <v>233</v>
      </c>
      <c r="I70" s="150" t="s">
        <v>126</v>
      </c>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v>21</v>
      </c>
      <c r="AN70" s="134"/>
      <c r="AO70" s="134"/>
      <c r="AP70" s="134"/>
      <c r="AQ70" s="134"/>
      <c r="AR70" s="134"/>
      <c r="AS70" s="134"/>
      <c r="AT70" s="134"/>
      <c r="AU70" s="134"/>
      <c r="AV70" s="134"/>
      <c r="AW70" s="134"/>
      <c r="AX70" s="134"/>
      <c r="AY70" s="134"/>
      <c r="AZ70" s="134"/>
      <c r="BA70" s="134"/>
      <c r="BB70" s="134"/>
      <c r="BC70" s="134"/>
      <c r="BD70" s="134"/>
      <c r="BE70" s="134"/>
      <c r="BF70" s="134"/>
      <c r="BG70" s="134"/>
      <c r="BH70" s="134"/>
    </row>
    <row r="71" spans="1:60" outlineLevel="1" x14ac:dyDescent="0.2">
      <c r="A71" s="148">
        <v>25</v>
      </c>
      <c r="B71" s="138" t="s">
        <v>234</v>
      </c>
      <c r="C71" s="170" t="s">
        <v>235</v>
      </c>
      <c r="D71" s="140" t="s">
        <v>158</v>
      </c>
      <c r="E71" s="142">
        <v>0.81200000000000006</v>
      </c>
      <c r="F71" s="146"/>
      <c r="G71" s="145">
        <f>E71*F71</f>
        <v>0</v>
      </c>
      <c r="H71" s="144" t="s">
        <v>233</v>
      </c>
      <c r="I71" s="150" t="s">
        <v>126</v>
      </c>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v>21</v>
      </c>
      <c r="AN71" s="134"/>
      <c r="AO71" s="134"/>
      <c r="AP71" s="134"/>
      <c r="AQ71" s="134"/>
      <c r="AR71" s="134"/>
      <c r="AS71" s="134"/>
      <c r="AT71" s="134"/>
      <c r="AU71" s="134"/>
      <c r="AV71" s="134"/>
      <c r="AW71" s="134"/>
      <c r="AX71" s="134"/>
      <c r="AY71" s="134"/>
      <c r="AZ71" s="134"/>
      <c r="BA71" s="134"/>
      <c r="BB71" s="134"/>
      <c r="BC71" s="134"/>
      <c r="BD71" s="134"/>
      <c r="BE71" s="134"/>
      <c r="BF71" s="134"/>
      <c r="BG71" s="134"/>
      <c r="BH71" s="134"/>
    </row>
    <row r="72" spans="1:60" outlineLevel="1" x14ac:dyDescent="0.2">
      <c r="A72" s="148"/>
      <c r="B72" s="201" t="s">
        <v>236</v>
      </c>
      <c r="C72" s="202"/>
      <c r="D72" s="203"/>
      <c r="E72" s="204"/>
      <c r="F72" s="205"/>
      <c r="G72" s="206"/>
      <c r="H72" s="144"/>
      <c r="I72" s="150"/>
      <c r="J72" s="134"/>
      <c r="K72" s="134">
        <v>1</v>
      </c>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row>
    <row r="73" spans="1:60" outlineLevel="1" x14ac:dyDescent="0.2">
      <c r="A73" s="148">
        <v>26</v>
      </c>
      <c r="B73" s="138" t="s">
        <v>237</v>
      </c>
      <c r="C73" s="170" t="s">
        <v>238</v>
      </c>
      <c r="D73" s="140" t="s">
        <v>158</v>
      </c>
      <c r="E73" s="142">
        <v>0.20300000000000001</v>
      </c>
      <c r="F73" s="146"/>
      <c r="G73" s="145">
        <f>E73*F73</f>
        <v>0</v>
      </c>
      <c r="H73" s="144" t="s">
        <v>226</v>
      </c>
      <c r="I73" s="150" t="s">
        <v>126</v>
      </c>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v>21</v>
      </c>
      <c r="AN73" s="134"/>
      <c r="AO73" s="134"/>
      <c r="AP73" s="134"/>
      <c r="AQ73" s="134"/>
      <c r="AR73" s="134"/>
      <c r="AS73" s="134"/>
      <c r="AT73" s="134"/>
      <c r="AU73" s="134"/>
      <c r="AV73" s="134"/>
      <c r="AW73" s="134"/>
      <c r="AX73" s="134"/>
      <c r="AY73" s="134"/>
      <c r="AZ73" s="134"/>
      <c r="BA73" s="134"/>
      <c r="BB73" s="134"/>
      <c r="BC73" s="134"/>
      <c r="BD73" s="134"/>
      <c r="BE73" s="134"/>
      <c r="BF73" s="134"/>
      <c r="BG73" s="134"/>
      <c r="BH73" s="134"/>
    </row>
    <row r="74" spans="1:60" x14ac:dyDescent="0.2">
      <c r="A74" s="147" t="s">
        <v>117</v>
      </c>
      <c r="B74" s="137" t="s">
        <v>239</v>
      </c>
      <c r="C74" s="169" t="s">
        <v>240</v>
      </c>
      <c r="D74" s="139"/>
      <c r="E74" s="141"/>
      <c r="F74" s="207">
        <f>SUM(G75:G81)</f>
        <v>0</v>
      </c>
      <c r="G74" s="208"/>
      <c r="H74" s="143"/>
      <c r="I74" s="149"/>
    </row>
    <row r="75" spans="1:60" outlineLevel="1" x14ac:dyDescent="0.2">
      <c r="A75" s="148"/>
      <c r="B75" s="209" t="s">
        <v>241</v>
      </c>
      <c r="C75" s="210"/>
      <c r="D75" s="211"/>
      <c r="E75" s="212"/>
      <c r="F75" s="213"/>
      <c r="G75" s="214"/>
      <c r="H75" s="144"/>
      <c r="I75" s="150"/>
      <c r="J75" s="134"/>
      <c r="K75" s="134">
        <v>1</v>
      </c>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row>
    <row r="76" spans="1:60" outlineLevel="1" x14ac:dyDescent="0.2">
      <c r="A76" s="148">
        <v>27</v>
      </c>
      <c r="B76" s="138" t="s">
        <v>242</v>
      </c>
      <c r="C76" s="170" t="s">
        <v>243</v>
      </c>
      <c r="D76" s="140" t="s">
        <v>244</v>
      </c>
      <c r="E76" s="142">
        <v>1</v>
      </c>
      <c r="F76" s="146"/>
      <c r="G76" s="145">
        <f>E76*F76</f>
        <v>0</v>
      </c>
      <c r="H76" s="144" t="s">
        <v>245</v>
      </c>
      <c r="I76" s="150" t="s">
        <v>126</v>
      </c>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v>21</v>
      </c>
      <c r="AN76" s="134"/>
      <c r="AO76" s="134"/>
      <c r="AP76" s="134"/>
      <c r="AQ76" s="134"/>
      <c r="AR76" s="134"/>
      <c r="AS76" s="134"/>
      <c r="AT76" s="134"/>
      <c r="AU76" s="134"/>
      <c r="AV76" s="134"/>
      <c r="AW76" s="134"/>
      <c r="AX76" s="134"/>
      <c r="AY76" s="134"/>
      <c r="AZ76" s="134"/>
      <c r="BA76" s="134"/>
      <c r="BB76" s="134"/>
      <c r="BC76" s="134"/>
      <c r="BD76" s="134"/>
      <c r="BE76" s="134"/>
      <c r="BF76" s="134"/>
      <c r="BG76" s="134"/>
      <c r="BH76" s="134"/>
    </row>
    <row r="77" spans="1:60" outlineLevel="1" x14ac:dyDescent="0.2">
      <c r="A77" s="148"/>
      <c r="B77" s="201" t="s">
        <v>246</v>
      </c>
      <c r="C77" s="202"/>
      <c r="D77" s="203"/>
      <c r="E77" s="204"/>
      <c r="F77" s="205"/>
      <c r="G77" s="206"/>
      <c r="H77" s="144"/>
      <c r="I77" s="150"/>
      <c r="J77" s="134"/>
      <c r="K77" s="134">
        <v>1</v>
      </c>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row>
    <row r="78" spans="1:60" ht="22.5" outlineLevel="1" x14ac:dyDescent="0.2">
      <c r="A78" s="148"/>
      <c r="B78" s="201" t="s">
        <v>247</v>
      </c>
      <c r="C78" s="202"/>
      <c r="D78" s="203"/>
      <c r="E78" s="204"/>
      <c r="F78" s="205"/>
      <c r="G78" s="206"/>
      <c r="H78" s="144"/>
      <c r="I78" s="150"/>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5" t="str">
        <f>B78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A78" s="134"/>
      <c r="BB78" s="134"/>
      <c r="BC78" s="134"/>
      <c r="BD78" s="134"/>
      <c r="BE78" s="134"/>
      <c r="BF78" s="134"/>
      <c r="BG78" s="134"/>
      <c r="BH78" s="134"/>
    </row>
    <row r="79" spans="1:60" outlineLevel="1" x14ac:dyDescent="0.2">
      <c r="A79" s="148">
        <v>28</v>
      </c>
      <c r="B79" s="138" t="s">
        <v>248</v>
      </c>
      <c r="C79" s="170" t="s">
        <v>249</v>
      </c>
      <c r="D79" s="140" t="s">
        <v>244</v>
      </c>
      <c r="E79" s="142">
        <v>1</v>
      </c>
      <c r="F79" s="146"/>
      <c r="G79" s="145">
        <f>E79*F79</f>
        <v>0</v>
      </c>
      <c r="H79" s="144" t="s">
        <v>245</v>
      </c>
      <c r="I79" s="150" t="s">
        <v>126</v>
      </c>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v>21</v>
      </c>
      <c r="AN79" s="134"/>
      <c r="AO79" s="134"/>
      <c r="AP79" s="134"/>
      <c r="AQ79" s="134"/>
      <c r="AR79" s="134"/>
      <c r="AS79" s="134"/>
      <c r="AT79" s="134"/>
      <c r="AU79" s="134"/>
      <c r="AV79" s="134"/>
      <c r="AW79" s="134"/>
      <c r="AX79" s="134"/>
      <c r="AY79" s="134"/>
      <c r="AZ79" s="134"/>
      <c r="BA79" s="134"/>
      <c r="BB79" s="134"/>
      <c r="BC79" s="134"/>
      <c r="BD79" s="134"/>
      <c r="BE79" s="134"/>
      <c r="BF79" s="134"/>
      <c r="BG79" s="134"/>
      <c r="BH79" s="134"/>
    </row>
    <row r="80" spans="1:60" outlineLevel="1" x14ac:dyDescent="0.2">
      <c r="A80" s="148"/>
      <c r="B80" s="201" t="s">
        <v>250</v>
      </c>
      <c r="C80" s="202"/>
      <c r="D80" s="203"/>
      <c r="E80" s="204"/>
      <c r="F80" s="205"/>
      <c r="G80" s="206"/>
      <c r="H80" s="144"/>
      <c r="I80" s="150"/>
      <c r="J80" s="134"/>
      <c r="K80" s="134">
        <v>1</v>
      </c>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row>
    <row r="81" spans="1:60" outlineLevel="1" x14ac:dyDescent="0.2">
      <c r="A81" s="148">
        <v>29</v>
      </c>
      <c r="B81" s="138" t="s">
        <v>251</v>
      </c>
      <c r="C81" s="170" t="s">
        <v>252</v>
      </c>
      <c r="D81" s="140" t="s">
        <v>244</v>
      </c>
      <c r="E81" s="142">
        <v>1</v>
      </c>
      <c r="F81" s="146"/>
      <c r="G81" s="145">
        <f>E81*F81</f>
        <v>0</v>
      </c>
      <c r="H81" s="144" t="s">
        <v>245</v>
      </c>
      <c r="I81" s="150" t="s">
        <v>126</v>
      </c>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v>21</v>
      </c>
      <c r="AN81" s="134"/>
      <c r="AO81" s="134"/>
      <c r="AP81" s="134"/>
      <c r="AQ81" s="134"/>
      <c r="AR81" s="134"/>
      <c r="AS81" s="134"/>
      <c r="AT81" s="134"/>
      <c r="AU81" s="134"/>
      <c r="AV81" s="134"/>
      <c r="AW81" s="134"/>
      <c r="AX81" s="134"/>
      <c r="AY81" s="134"/>
      <c r="AZ81" s="134"/>
      <c r="BA81" s="134"/>
      <c r="BB81" s="134"/>
      <c r="BC81" s="134"/>
      <c r="BD81" s="134"/>
      <c r="BE81" s="134"/>
      <c r="BF81" s="134"/>
      <c r="BG81" s="134"/>
      <c r="BH81" s="134"/>
    </row>
    <row r="82" spans="1:60" x14ac:dyDescent="0.2">
      <c r="A82" s="147" t="s">
        <v>117</v>
      </c>
      <c r="B82" s="137" t="s">
        <v>253</v>
      </c>
      <c r="C82" s="169" t="s">
        <v>254</v>
      </c>
      <c r="D82" s="139"/>
      <c r="E82" s="141"/>
      <c r="F82" s="207">
        <f>SUM(G83:G85)</f>
        <v>0</v>
      </c>
      <c r="G82" s="208"/>
      <c r="H82" s="143"/>
      <c r="I82" s="149"/>
    </row>
    <row r="83" spans="1:60" outlineLevel="1" x14ac:dyDescent="0.2">
      <c r="A83" s="148"/>
      <c r="B83" s="209" t="s">
        <v>255</v>
      </c>
      <c r="C83" s="210"/>
      <c r="D83" s="211"/>
      <c r="E83" s="212"/>
      <c r="F83" s="213"/>
      <c r="G83" s="214"/>
      <c r="H83" s="144"/>
      <c r="I83" s="150"/>
      <c r="J83" s="134"/>
      <c r="K83" s="134">
        <v>1</v>
      </c>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row>
    <row r="84" spans="1:60" outlineLevel="1" x14ac:dyDescent="0.2">
      <c r="A84" s="148"/>
      <c r="B84" s="201" t="s">
        <v>256</v>
      </c>
      <c r="C84" s="202"/>
      <c r="D84" s="203"/>
      <c r="E84" s="204"/>
      <c r="F84" s="205"/>
      <c r="G84" s="206"/>
      <c r="H84" s="144"/>
      <c r="I84" s="150"/>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row>
    <row r="85" spans="1:60" ht="13.5" outlineLevel="1" thickBot="1" x14ac:dyDescent="0.25">
      <c r="A85" s="157">
        <v>30</v>
      </c>
      <c r="B85" s="158" t="s">
        <v>257</v>
      </c>
      <c r="C85" s="171" t="s">
        <v>258</v>
      </c>
      <c r="D85" s="159" t="s">
        <v>244</v>
      </c>
      <c r="E85" s="160">
        <v>1</v>
      </c>
      <c r="F85" s="161"/>
      <c r="G85" s="162">
        <f>E85*F85</f>
        <v>0</v>
      </c>
      <c r="H85" s="163" t="s">
        <v>245</v>
      </c>
      <c r="I85" s="164" t="s">
        <v>126</v>
      </c>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v>21</v>
      </c>
      <c r="AN85" s="134"/>
      <c r="AO85" s="134"/>
      <c r="AP85" s="134"/>
      <c r="AQ85" s="134"/>
      <c r="AR85" s="134"/>
      <c r="AS85" s="134"/>
      <c r="AT85" s="134"/>
      <c r="AU85" s="134"/>
      <c r="AV85" s="134"/>
      <c r="AW85" s="134"/>
      <c r="AX85" s="134"/>
      <c r="AY85" s="134"/>
      <c r="AZ85" s="134"/>
      <c r="BA85" s="134"/>
      <c r="BB85" s="134"/>
      <c r="BC85" s="134"/>
      <c r="BD85" s="134"/>
      <c r="BE85" s="134"/>
      <c r="BF85" s="134"/>
      <c r="BG85" s="134"/>
      <c r="BH85" s="134"/>
    </row>
    <row r="86" spans="1:60" hidden="1" x14ac:dyDescent="0.2">
      <c r="C86" s="81"/>
      <c r="AK86">
        <f>SUM(AK1:AK85)</f>
        <v>0</v>
      </c>
      <c r="AL86">
        <f>SUM(AL1:AL85)</f>
        <v>0</v>
      </c>
      <c r="AN86">
        <v>15</v>
      </c>
      <c r="AO86">
        <v>21</v>
      </c>
    </row>
    <row r="87" spans="1:60" ht="13.5" hidden="1" thickBot="1" x14ac:dyDescent="0.25">
      <c r="A87" s="165"/>
      <c r="B87" s="166" t="s">
        <v>259</v>
      </c>
      <c r="C87" s="172"/>
      <c r="D87" s="167"/>
      <c r="E87" s="167"/>
      <c r="F87" s="167"/>
      <c r="G87" s="168">
        <f>F8+F19+F22+F24+F29+F40+F47+F51+F54+F60+F64+F74+F82</f>
        <v>0</v>
      </c>
      <c r="AN87">
        <f>SUMIF(AM8:AM86,AN86,G8:G86)</f>
        <v>0</v>
      </c>
      <c r="AO87">
        <f>SUMIF(AM8:AM86,AO86,G8:G86)</f>
        <v>0</v>
      </c>
    </row>
  </sheetData>
  <sheetProtection password="88C7" sheet="1"/>
  <mergeCells count="53">
    <mergeCell ref="B17:G17"/>
    <mergeCell ref="A1:G1"/>
    <mergeCell ref="C2:G2"/>
    <mergeCell ref="C3:G3"/>
    <mergeCell ref="C4:G4"/>
    <mergeCell ref="C7:G7"/>
    <mergeCell ref="F8:G8"/>
    <mergeCell ref="B9:G9"/>
    <mergeCell ref="B10:G10"/>
    <mergeCell ref="B12:G12"/>
    <mergeCell ref="B14:G14"/>
    <mergeCell ref="B15:G15"/>
    <mergeCell ref="B34:G34"/>
    <mergeCell ref="F19:G19"/>
    <mergeCell ref="B20:G20"/>
    <mergeCell ref="F22:G22"/>
    <mergeCell ref="F24:G24"/>
    <mergeCell ref="B25:G25"/>
    <mergeCell ref="B26:G26"/>
    <mergeCell ref="B27:G27"/>
    <mergeCell ref="F29:G29"/>
    <mergeCell ref="B30:G30"/>
    <mergeCell ref="B31:G31"/>
    <mergeCell ref="B33:G33"/>
    <mergeCell ref="B55:G55"/>
    <mergeCell ref="B37:G37"/>
    <mergeCell ref="B38:G38"/>
    <mergeCell ref="F40:G40"/>
    <mergeCell ref="B41:G41"/>
    <mergeCell ref="B44:G44"/>
    <mergeCell ref="B45:G45"/>
    <mergeCell ref="F47:G47"/>
    <mergeCell ref="B48:G48"/>
    <mergeCell ref="F51:G51"/>
    <mergeCell ref="B52:G52"/>
    <mergeCell ref="F54:G54"/>
    <mergeCell ref="B77:G77"/>
    <mergeCell ref="B56:G56"/>
    <mergeCell ref="B58:G58"/>
    <mergeCell ref="F60:G60"/>
    <mergeCell ref="B61:G61"/>
    <mergeCell ref="F64:G64"/>
    <mergeCell ref="B65:G65"/>
    <mergeCell ref="B68:G68"/>
    <mergeCell ref="B69:G69"/>
    <mergeCell ref="B72:G72"/>
    <mergeCell ref="F74:G74"/>
    <mergeCell ref="B75:G75"/>
    <mergeCell ref="B78:G78"/>
    <mergeCell ref="B80:G80"/>
    <mergeCell ref="F82:G82"/>
    <mergeCell ref="B83:G83"/>
    <mergeCell ref="B84:G84"/>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18</vt:i4>
      </vt:variant>
    </vt:vector>
  </HeadingPairs>
  <TitlesOfParts>
    <vt:vector size="24" baseType="lpstr">
      <vt:lpstr>Uchazeč</vt:lpstr>
      <vt:lpstr>Stavba</vt:lpstr>
      <vt:lpstr>VzorObjekt</vt:lpstr>
      <vt:lpstr>VzorPolozky</vt:lpstr>
      <vt:lpstr>Rekapitulace Objekt SO 01</vt:lpstr>
      <vt:lpstr>SO 01 01 Pol</vt:lpstr>
      <vt:lpstr>Stavba!CelkemObjekty</vt:lpstr>
      <vt:lpstr>CenaStavby</vt:lpstr>
      <vt:lpstr>Stavba!CisloStavby</vt:lpstr>
      <vt:lpstr>MenaStavby</vt:lpstr>
      <vt:lpstr>MistoStavby</vt:lpstr>
      <vt:lpstr>Stavba!NazevStavby</vt:lpstr>
      <vt:lpstr>Stavba!Objednatel</vt:lpstr>
      <vt:lpstr>'Rekapitulace Objekt SO 01'!Oblast_tisku</vt:lpstr>
      <vt:lpstr>'SO 01 01 Pol'!Oblast_tisku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Přehnal Petr</dc:creator>
  <cp:lastModifiedBy>Hošková Veronika, Ing.</cp:lastModifiedBy>
  <cp:lastPrinted>2012-06-29T07:38:16Z</cp:lastPrinted>
  <dcterms:created xsi:type="dcterms:W3CDTF">2009-04-08T07:15:50Z</dcterms:created>
  <dcterms:modified xsi:type="dcterms:W3CDTF">2017-04-25T12:35:02Z</dcterms:modified>
</cp:coreProperties>
</file>