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4" windowHeight="9984" activeTab="0"/>
  </bookViews>
  <sheets>
    <sheet name="Krycí list" sheetId="1" r:id="rId1"/>
    <sheet name="1PP" sheetId="2" r:id="rId2"/>
    <sheet name="1NP" sheetId="3" r:id="rId3"/>
    <sheet name="2NP" sheetId="4" r:id="rId4"/>
    <sheet name="3NP" sheetId="5" r:id="rId5"/>
  </sheets>
  <definedNames>
    <definedName name="_xlnm.Print_Area" localSheetId="2">'1NP'!$B$1:$I$218</definedName>
    <definedName name="_xlnm.Print_Area" localSheetId="1">'1PP'!$B$1:$I$56</definedName>
    <definedName name="_xlnm.Print_Area" localSheetId="3">'2NP'!$B$1:$J$151</definedName>
    <definedName name="_xlnm.Print_Area" localSheetId="4">'3NP'!$B$1:$I$108</definedName>
  </definedNames>
  <calcPr fullCalcOnLoad="1"/>
</workbook>
</file>

<file path=xl/sharedStrings.xml><?xml version="1.0" encoding="utf-8"?>
<sst xmlns="http://schemas.openxmlformats.org/spreadsheetml/2006/main" count="1688" uniqueCount="618">
  <si>
    <t>1.PP</t>
  </si>
  <si>
    <t>1.NP</t>
  </si>
  <si>
    <t>2.NP</t>
  </si>
  <si>
    <t>3.NP</t>
  </si>
  <si>
    <t>CELKEM</t>
  </si>
  <si>
    <t>počet</t>
  </si>
  <si>
    <t>cena</t>
  </si>
  <si>
    <t>č.m.</t>
  </si>
  <si>
    <t>název</t>
  </si>
  <si>
    <t>vybavení</t>
  </si>
  <si>
    <t>ks</t>
  </si>
  <si>
    <t>jednotková</t>
  </si>
  <si>
    <t>celkem</t>
  </si>
  <si>
    <t>SPOLEČNÉ PROSTORY</t>
  </si>
  <si>
    <t>001</t>
  </si>
  <si>
    <t>Sklad nábytku</t>
  </si>
  <si>
    <t>-</t>
  </si>
  <si>
    <t>002</t>
  </si>
  <si>
    <t>Chodba 1</t>
  </si>
  <si>
    <t>B</t>
  </si>
  <si>
    <t>1x</t>
  </si>
  <si>
    <t>3x</t>
  </si>
  <si>
    <t>9x</t>
  </si>
  <si>
    <t>E</t>
  </si>
  <si>
    <t>003</t>
  </si>
  <si>
    <t>Chodba 2</t>
  </si>
  <si>
    <t>004a</t>
  </si>
  <si>
    <t>Úklid</t>
  </si>
  <si>
    <t>2x</t>
  </si>
  <si>
    <t>závěsná horní sříňka celokovová, dvoupatrová, plná, dvířka HPL na DTD; 1.400 x 300 x 600</t>
  </si>
  <si>
    <t>dílenská skříň celokovová dvoudvéřová, dveře HPL na DTD, 4 police; 950 x 400 x 1.950 mm</t>
  </si>
  <si>
    <t>dílenská skříň celokovová jednodvéřová, dveře HPL na DTD, 4 police; 505 x 400 x 1.950 mm</t>
  </si>
  <si>
    <t>004b</t>
  </si>
  <si>
    <t>Šatna</t>
  </si>
  <si>
    <t>A</t>
  </si>
  <si>
    <t>šatní skříň, 2 oddíly, a´ 3 police a šatní tyč; sokl, HPL; 600 x 600 x 1.950 mm</t>
  </si>
  <si>
    <t>pracovní stůl, deska HPL na DTD, podnož lak; 800 x 800 x 720 mm</t>
  </si>
  <si>
    <t>židle konferenční, bez područek, sedák a opěrák plast, nosnost min. 120 kg</t>
  </si>
  <si>
    <t>věšákový nástěnný panel, 3x dvojháček, police, zrcadlo; 400 x 1.900 mm</t>
  </si>
  <si>
    <t>004c</t>
  </si>
  <si>
    <t>Dílna a sklad údržby</t>
  </si>
  <si>
    <t>dílenská skříň celokovová dvoudvéřová, zámek, 4 police; 950 x 600 x 1.950 mm</t>
  </si>
  <si>
    <t>dílenská skříň celokovová jednodvéřová, zámek, 4 police; 505 x 600 x 1.950 mm</t>
  </si>
  <si>
    <t>4x</t>
  </si>
  <si>
    <t>dílenský regál celokovový, 6 polic s nosností min.150 kg každá; 900 x 400 x 1.950 mm</t>
  </si>
  <si>
    <t>6x</t>
  </si>
  <si>
    <t>dílenský regál celokovový, 6 polic s nosností min.150 kg každá; 1.000 x 400 x 1.950 mm</t>
  </si>
  <si>
    <t>dílenský stůl,  svařovaná podnož vepředu otevřená, spárovka buk; 1.500 x 750 x 850 mm</t>
  </si>
  <si>
    <t>kontener pod dílenský stůl, pojízdný, celokovový, 4 zásuvky, zámek; 500 x 700 x 750 mm</t>
  </si>
  <si>
    <t>dílenský nástěnný organizér, perforovaný ocel.panel, sada 10 držáků; 1.000 x 500 x 20 mm</t>
  </si>
  <si>
    <t>pracovní židle kolečková, PU sedák a opěrák, asynchron. mechanika, nosnost min. 130 kg</t>
  </si>
  <si>
    <t>005</t>
  </si>
  <si>
    <t>Sklad, rozvodna</t>
  </si>
  <si>
    <t>006</t>
  </si>
  <si>
    <t>Chodba 3</t>
  </si>
  <si>
    <t>007</t>
  </si>
  <si>
    <t>Hudební zkušebna</t>
  </si>
  <si>
    <t>skříň vysoká, korpus celokovový, dvoukřídlé dveře a 4 police z HPL; 850 x 600 x 1.950 mm</t>
  </si>
  <si>
    <t>8x</t>
  </si>
  <si>
    <t>praktikábl pevný, povrch protiskluz, štosovatelný, nosnost min.500 kg; 1.000 x 1.000 x 400 mm</t>
  </si>
  <si>
    <t>C</t>
  </si>
  <si>
    <t>008</t>
  </si>
  <si>
    <t>Klubovna 1 – spolky</t>
  </si>
  <si>
    <t>skříň vysoká, korpus celokovový, dvoukřídlé dveře a 4 police z HPL; 850 x 400 x 1.950 mm</t>
  </si>
  <si>
    <t>16x</t>
  </si>
  <si>
    <t>obklad stěny - celoplošně lepený koberec, vpichovaný, Al. lemovací lišty; 6.000 x 1.200 mm</t>
  </si>
  <si>
    <t>009</t>
  </si>
  <si>
    <t>Klubovna 2 – Dětský klíč</t>
  </si>
  <si>
    <t>5x</t>
  </si>
  <si>
    <t>skříň vysoká mělká, 6 dvířek, 6 polic, sokl, HPL na DTD; 825 x 350 x 2.050 mm</t>
  </si>
  <si>
    <t>7x</t>
  </si>
  <si>
    <t>010</t>
  </si>
  <si>
    <t>Kotelna</t>
  </si>
  <si>
    <t>011</t>
  </si>
  <si>
    <t>Servrovna</t>
  </si>
  <si>
    <t>012</t>
  </si>
  <si>
    <t>Sprcha</t>
  </si>
  <si>
    <t>013</t>
  </si>
  <si>
    <t>WC ženy - předsíň</t>
  </si>
  <si>
    <t>014</t>
  </si>
  <si>
    <t>WC ženy - kabina</t>
  </si>
  <si>
    <t>015</t>
  </si>
  <si>
    <t>016</t>
  </si>
  <si>
    <t>WC muži - předsíň</t>
  </si>
  <si>
    <t>017</t>
  </si>
  <si>
    <t>WC muži - pisoáry</t>
  </si>
  <si>
    <t>018</t>
  </si>
  <si>
    <t>WC muži - kabina</t>
  </si>
  <si>
    <t>KNIHOVNA</t>
  </si>
  <si>
    <t>019</t>
  </si>
  <si>
    <t>Knihovna – depozitář 1</t>
  </si>
  <si>
    <t>archivní regál celokovový, 6 polic s nosností min.150 kg každá; 1.000 x 400 x 2.000 mm</t>
  </si>
  <si>
    <t>020</t>
  </si>
  <si>
    <t>Knihovna – depozitář 2</t>
  </si>
  <si>
    <t>021</t>
  </si>
  <si>
    <t>Knihovna – archiv</t>
  </si>
  <si>
    <t>18x</t>
  </si>
  <si>
    <t>Hlavní vstup</t>
  </si>
  <si>
    <t>Schodiště 1</t>
  </si>
  <si>
    <t>Podesta</t>
  </si>
  <si>
    <t>Schodiště 2</t>
  </si>
  <si>
    <t>Foyer</t>
  </si>
  <si>
    <t>lavice s opěrákem, zvýšené sezení, celočalouněná; 6.200 (rozvin.) x 800 x 900 mm</t>
  </si>
  <si>
    <t>lavice bez opěráku, celočalouněná; 3.800 (rozvin.) x 800 x 450 mm</t>
  </si>
  <si>
    <t>stolek na vysoké podnoži, deska kruh prům. 800 mm</t>
  </si>
  <si>
    <t>Schodiště 3</t>
  </si>
  <si>
    <t>Kavárna - odbytová plocha</t>
  </si>
  <si>
    <t>lavice s opěrákem rohová, celočaloun; 8.300 (rozvin.) x 800 x 900 mm</t>
  </si>
  <si>
    <t>židle kavárenská, ohýbaný masiv, část. čaloun.; 450 x 440 x 790 mm</t>
  </si>
  <si>
    <t>Kavárna – bar</t>
  </si>
  <si>
    <t>sestava zápultí, obklad stěn HPL, 3x police celosklo, LED; 3.250 x 1.950 mm</t>
  </si>
  <si>
    <t>Kavárna - přípravna</t>
  </si>
  <si>
    <t>Kavárna – zázemí baru</t>
  </si>
  <si>
    <t>Kavárna - wc obsluha</t>
  </si>
  <si>
    <t>Kavárna - šatní kout</t>
  </si>
  <si>
    <t>vestavěná šatní skříň, 4 zamykatel. oddíly, nástavec; 1.500 x 550 x 2.600 mm</t>
  </si>
  <si>
    <t>zrcadlo nástěnné, dřevěný rám; 500 x 30 x 1.700 mm</t>
  </si>
  <si>
    <t>Knihovna - dětský sál</t>
  </si>
  <si>
    <t>24a</t>
  </si>
  <si>
    <t>knihovní regál 2 police, HPL na DTD, police, nosná záda, sokl; 800 x 300 x 875 mm</t>
  </si>
  <si>
    <t>25a</t>
  </si>
  <si>
    <t>krycí deska regálů, HPL, rozšíření a mřížka v místě parapetu oken; 3.200 x 500 mm</t>
  </si>
  <si>
    <t>26a</t>
  </si>
  <si>
    <t>knih. regál 3 police, HPL na DTD, police, nosná záda, sokl; 800 x 300 x 1.250 mm</t>
  </si>
  <si>
    <t>knih. regál 3 police, napojovací a vykrývací díl rohový, HPL na DTD; 300 x 300 x 1.250 mm</t>
  </si>
  <si>
    <t>28c</t>
  </si>
  <si>
    <t>krycí deska regálů, HPL na DTD tl. 25 mm, 3.150 x 300 mm</t>
  </si>
  <si>
    <t>28a</t>
  </si>
  <si>
    <t>krycí deska regálů, HPL na DTD tl. 25 mm, 2.400 x 300 mm</t>
  </si>
  <si>
    <t>30d</t>
  </si>
  <si>
    <t>knih. regál 4 police, HPL na DTD, police, nosná záda, čelo, sokl; 1.050 x 300 x 1.775 mm</t>
  </si>
  <si>
    <t>30b</t>
  </si>
  <si>
    <t>knih. regál 4 police, HPL na DTD, police, nosná záda, čelo, sokl; 900 x 300 x 1.775 mm</t>
  </si>
  <si>
    <t>knih. regál doplněk - napojovací a vykrývací díl rohový, HPL na DTD; 300 x 300 x 1.775 mm</t>
  </si>
  <si>
    <t>knih. regál doplněk - výsuvná odkládací deska, HPL na DTD; 450 x 250 x 25 mm</t>
  </si>
  <si>
    <t>regál na aktovky, 12 oddílů, HPL na DTD, nosná záda, čelo, sokl; 1.050 x 300 x 1.775 mm</t>
  </si>
  <si>
    <t>38a</t>
  </si>
  <si>
    <t>38b</t>
  </si>
  <si>
    <t>výstavní závěsný systém, nástěnná lišta AL., kluzáky, lanka, háčky; dl. celkem 14.200 mm</t>
  </si>
  <si>
    <t>15x</t>
  </si>
  <si>
    <t>klip-rám pro závěs. systém, antireflex.plexi, bílý podklad tl.4mm, pro závěs; 500 x 700 mm</t>
  </si>
  <si>
    <t>židle dětská, celodřevěná ohýbaná, kluzáky, kombinace barev; 300 x 300 x 600 mm</t>
  </si>
  <si>
    <t>Knihovna - pult 1.NP</t>
  </si>
  <si>
    <t>zásuvkový kontejner pod desku; 5 zásuvek plnovýsuv, kolečka; 450 x 550 x 600 mm</t>
  </si>
  <si>
    <t>kolečková kancelářská židle s vysokým opěradlem a synchronní mechanikou</t>
  </si>
  <si>
    <t>nízká skříňka se 4 zásuvkami, HPL na DTD, plnovýsuvy, sokl; 700 x 650 x 950 mm</t>
  </si>
  <si>
    <t>krycí deska zás. skříněk, HPL, rozšíření a mřížka v místě parapetu oken; 2.850 x 850 mm</t>
  </si>
  <si>
    <t>34a</t>
  </si>
  <si>
    <t>skříňka vysoká, 2 dvířka, HPL na DTD, 4 police, čelo, sokl; 1.050 x 400 x 1.775 mm</t>
  </si>
  <si>
    <t>34b</t>
  </si>
  <si>
    <t>34c</t>
  </si>
  <si>
    <t>Knihovna – výběr 1.NP</t>
  </si>
  <si>
    <t>14x</t>
  </si>
  <si>
    <t>30c</t>
  </si>
  <si>
    <t>knih. regál 4 police, HPL na DTD, police, nosná záda, čelo, sokl; 1.000 x 300 x 1.775 mm</t>
  </si>
  <si>
    <t>30a</t>
  </si>
  <si>
    <t>knih. regál 4 polic, HPL na DTD, police, nosná záda, čelo, sokl; 850 x 300 x 1.775 mm</t>
  </si>
  <si>
    <t>knih. regál s hrabadlem, HPL na DTD, 2 police, nosná záda, sokl; 1.000 x 300 x 1.100 mm</t>
  </si>
  <si>
    <t>24b</t>
  </si>
  <si>
    <t>knihovní regál 2 police, HPL na DTD, police, nosná záda, sokl; 850 x 300 x 875 mm</t>
  </si>
  <si>
    <t>25c</t>
  </si>
  <si>
    <t>krycí deska regálů, HPL, rozšíření a mřížka v místě parapetu oken; 2.550 x 500 mm</t>
  </si>
  <si>
    <t>25b</t>
  </si>
  <si>
    <t>krycí deska regálů, HPL, rozšíření a mřížka v místě parapetu oken; 2.400 x 500 mm</t>
  </si>
  <si>
    <t>41a</t>
  </si>
  <si>
    <t>police se skrytou konzolou, HPL na sendvič. desce s voštinou; 6.400 x 250 x 40 mm</t>
  </si>
  <si>
    <t>41b</t>
  </si>
  <si>
    <t>police se skrytou konzolou, HPL na sendvič. desce s voštinou; 9.400 x 250 x 40 mm</t>
  </si>
  <si>
    <t>dětský celočalouněný taburet, kruhový, kombinace barev; průměr 400 mm, v.350 mm</t>
  </si>
  <si>
    <t>Knihovna - výstava 1.NP</t>
  </si>
  <si>
    <t>69a</t>
  </si>
  <si>
    <t>69b</t>
  </si>
  <si>
    <t>sestava obkladu stěny s nástěnkou, policí, boky, stropem, HPL; 7.900 x 250 x 1.775 mm</t>
  </si>
  <si>
    <t>obklad stěny v ostění průchodu, HPL na DTD, na roštu, sokl; 950 x 1.775 mm</t>
  </si>
  <si>
    <t>sofa, dvojsedák s područkami, celočalouněný koženkou</t>
  </si>
  <si>
    <t>lavice trojdílná, bez opěráku, celočalouněná; 3.900 (rozvin.) x 600 x 450 mm</t>
  </si>
  <si>
    <t>výstavní závěsný systém, nástěnná lišta AL., kluzáky, lanka, háčky; dl. celkem 8.000 mm</t>
  </si>
  <si>
    <t>klip-rám pro závěs. systém, antireflex. plexi, bílý podklad tl. 4mm, pro zavěšení; 500 x 700 mm</t>
  </si>
  <si>
    <t>klip-rám nástěnný, antireflexní plexi, bílý podklad tl. 4mm, montáž na stěnu; 700 x 1.000 mm</t>
  </si>
  <si>
    <t>chodba</t>
  </si>
  <si>
    <t>zrcadlo,  nástěnný panel, 900 x 2.000 mm</t>
  </si>
  <si>
    <t>48a</t>
  </si>
  <si>
    <t>věšákový nástěnný panel, 2x dvojháček, police; 300 x 1.900 mm</t>
  </si>
  <si>
    <t>42c</t>
  </si>
  <si>
    <t>otevřený regál závěsný, 2x stavitelná police; 900 x 300 x 900 mm</t>
  </si>
  <si>
    <t>Kancelář 1 - středisko</t>
  </si>
  <si>
    <t>40e</t>
  </si>
  <si>
    <t>knih. regál 6 polic, HPL na DTD, police, nosná záda, čelo, sokl; 1.050 x 300 x 2.475 mm</t>
  </si>
  <si>
    <t>knih. regál závěsný, 2 police, HPL na DTD, police, nosná záda, čelo; 1.150 x 300 x 900 mm</t>
  </si>
  <si>
    <t>podstava regálu, bočnice hladké, HPL na DTD; 300 x 2.475 mm</t>
  </si>
  <si>
    <t>46a</t>
  </si>
  <si>
    <t>šatní regálový díl, HPL na DTD, 3 police, nosná záda, čelo, sokl, háčky; 850 x 300 x 2.475 mm</t>
  </si>
  <si>
    <t>56a</t>
  </si>
  <si>
    <t>psací stůl, deska  HPL na DTD, podnož nerez, police na PC, průchodky; 1.600 x 800 x 720 mm</t>
  </si>
  <si>
    <t>57a</t>
  </si>
  <si>
    <t>nástěnka bezrámová, vpichovaný koberec na podložce, skrytý závěs; 450 x 700 mm</t>
  </si>
  <si>
    <t>chodba 2</t>
  </si>
  <si>
    <t>skříň vysoká, 3 sekce, 12 dvířek, 15 polic, sokl, HPL na DTD; 1.050 x 450 x 2.050 mm</t>
  </si>
  <si>
    <t>Kancelář 2 - IT specialista</t>
  </si>
  <si>
    <t>72a</t>
  </si>
  <si>
    <t>skříň vysoká hluboká, 6 dvířek, 6 polic, sokl, HPL na DTD; 825 x 600 x 2.050 mm</t>
  </si>
  <si>
    <t>72b</t>
  </si>
  <si>
    <t>skříň vysoká hluboká, 6 dvířek, 6 polic, šatní tyč, sokl, HPL na DTD; 825 x 600 x 2.050 mm</t>
  </si>
  <si>
    <t>74a</t>
  </si>
  <si>
    <t>skříň nízká mělká, 2 dvířka, 2 police, sokl, HPL na DTD; 825 x 350 x 900 mm</t>
  </si>
  <si>
    <t>75a</t>
  </si>
  <si>
    <t>krycí deska skříněk, HPL na DTD tl. 25 mm, 2.500 x 350 mm</t>
  </si>
  <si>
    <t>44a</t>
  </si>
  <si>
    <t>police rámová závěsná, HPL na DTD, police, nosná záda; 2.500 x 350 x 375 mm</t>
  </si>
  <si>
    <t>56b</t>
  </si>
  <si>
    <t>psací stůl, deska HPL na DTD, podnož nerez, police na PC, průchodky; 1.700 x 800 x 720 mm</t>
  </si>
  <si>
    <t>48b</t>
  </si>
  <si>
    <t>židle konferenční, bez područek, celočalouněná</t>
  </si>
  <si>
    <t>Kancelář 3 - knihovní fondy</t>
  </si>
  <si>
    <t>40d</t>
  </si>
  <si>
    <t>knih. regál 6 polic, HPL na DTD, police, nosná záda, čelo, sokl; 1.000 x 300 x 2.475 mm</t>
  </si>
  <si>
    <t>40g</t>
  </si>
  <si>
    <t>knih. regál 6 polic, HPL na DTD, police, nosná záda, čelo, sokl; 1.150 x 300 x 2.475 mm</t>
  </si>
  <si>
    <t>42b</t>
  </si>
  <si>
    <t>odkládací stůl, deska HPL na DTD, podnož nerez, průchodky; 500 x 800 x 720 mm</t>
  </si>
  <si>
    <t>Kancelář 4 - balení</t>
  </si>
  <si>
    <t>42a</t>
  </si>
  <si>
    <t>knih. regál závěsný, 2 police, HPL na DTD, police, nosná záda, čelo; 1.000 x 300 x 900 mm</t>
  </si>
  <si>
    <t>skříň vysoká hluboká, 6 dvířek, 6 polic, čelo, sokl, HPL na DTD; 700 x 600 x 2.475 mm</t>
  </si>
  <si>
    <t>psací stůl, deska HPL na DTD, podnož lak, police na PC, průchodky; 1.600 x 800 x 720 mm</t>
  </si>
  <si>
    <t>pracovní stůl výškově stavitelný, deska HPL na DTD, podnož lak; 1.600 x 800 x 720-1.100 mm</t>
  </si>
  <si>
    <t>Kancelář 5 - vedoucí služeb</t>
  </si>
  <si>
    <t>77a</t>
  </si>
  <si>
    <t>skříň vysoká, 3 dvířka, 6 polic, sokl, HPL na DTD; 600 x 450 x 2.050 mm</t>
  </si>
  <si>
    <t>77b</t>
  </si>
  <si>
    <t>skříň vysoká šatní, 3 dvířka, 3 police, šatní tyč, sokl, HPL na DTD; 600 x 450 x 2.050 mm</t>
  </si>
  <si>
    <t>74b</t>
  </si>
  <si>
    <t>75b</t>
  </si>
  <si>
    <t>krycí deska skříněk, HPL na DTD tl. 25 mm, 4.150 x 350 mm</t>
  </si>
  <si>
    <t>jednací stůl, deska HPL na DTD, podnož nerez; 1.600 x 800 x 720 mm</t>
  </si>
  <si>
    <t>44b</t>
  </si>
  <si>
    <t>police rámová, HPL na DTD, police, nosná záda; 4.150 x 350 x 380 mm</t>
  </si>
  <si>
    <t>Kancelář 6 - správce budovy</t>
  </si>
  <si>
    <t>77c</t>
  </si>
  <si>
    <t>skříň vysoká hluboká, 3 dvířek, 6 polic, sokl, HPL na DTD; 500 x 600 x 2.050 mm</t>
  </si>
  <si>
    <t>24c</t>
  </si>
  <si>
    <t>knihovní regál 2 police, HPL na DTD, police, nosná záda, sokl; 1.000 x 300 x 875 mm</t>
  </si>
  <si>
    <t>44d</t>
  </si>
  <si>
    <t>Předsíň kanceláře</t>
  </si>
  <si>
    <t>Chodba 4</t>
  </si>
  <si>
    <t>12x</t>
  </si>
  <si>
    <t>40h</t>
  </si>
  <si>
    <t>24f</t>
  </si>
  <si>
    <t>knihovní regál 2 police, HPL na DTD, police, nosná záda, sokl; 835 x 450 x 875 mm</t>
  </si>
  <si>
    <t>krycí deska regálů, postforming tl.38 mm, mřížka v místě radiátoru; 2.500 x 800 mm</t>
  </si>
  <si>
    <t>62a</t>
  </si>
  <si>
    <t>pracovní stůl, deska HPL na DTD, podnož nerez, nohy rektifikovatelné; 1.250 x 600 x 720 mm</t>
  </si>
  <si>
    <t>62b</t>
  </si>
  <si>
    <t>pracovní stůl půlkruh, deska HPL na DTD, podnož nerez, nohy rektif.; 1.250 x 600 x 720 mm</t>
  </si>
  <si>
    <t>nástěnka bezrámová, vpichovaný koberec na podložce, skrytý závěs; 600 x 800 mm</t>
  </si>
  <si>
    <t>Čajová kuchyňka</t>
  </si>
  <si>
    <t>(1x</t>
  </si>
  <si>
    <t>sestava kuchyňské linky - je součástí dodávky stavby, ozn. T1)</t>
  </si>
  <si>
    <t>Předsíň</t>
  </si>
  <si>
    <t>WC ženy a imobilní</t>
  </si>
  <si>
    <t>VYSOKÁ ŠKOLA</t>
  </si>
  <si>
    <t>Vstupní chodba</t>
  </si>
  <si>
    <t>lavice s opěrákem, 4 místa</t>
  </si>
  <si>
    <t>Schodiště 4</t>
  </si>
  <si>
    <t>Foyer 2</t>
  </si>
  <si>
    <t>WC muži</t>
  </si>
  <si>
    <t>Předsíň WC ženy</t>
  </si>
  <si>
    <t>WC ženy</t>
  </si>
  <si>
    <t>Učebna</t>
  </si>
  <si>
    <t>školní lavice dvoumístná; 1.300 x 500 mm</t>
  </si>
  <si>
    <t>školní lavice trojmístná; 1.950 x 500 mm</t>
  </si>
  <si>
    <t>židle pro posluchače</t>
  </si>
  <si>
    <t>katedra pro vyučující, se skříňkou;  1.300 x 650 mm</t>
  </si>
  <si>
    <t>židle kancelářská, kolečková</t>
  </si>
  <si>
    <t>48e</t>
  </si>
  <si>
    <t>věšáková stěna, celkem cca 40 háčků</t>
  </si>
  <si>
    <t>Kancelář - vyučující</t>
  </si>
  <si>
    <t>Schodiště 5</t>
  </si>
  <si>
    <t>Chodba</t>
  </si>
  <si>
    <t>Malý sál</t>
  </si>
  <si>
    <t>64x</t>
  </si>
  <si>
    <t>40x</t>
  </si>
  <si>
    <t>stůl se sklopnou chrom. podnoží, deska HPL; 1.250 x 800 x 750 mm</t>
  </si>
  <si>
    <t>zákryt radiátoru ÚT, panel do niky pod oknem, mřížky tahokov; 1.65 x 900 mm</t>
  </si>
  <si>
    <t>WC personál - kabina</t>
  </si>
  <si>
    <t>WC personál - předsíň</t>
  </si>
  <si>
    <t>Malý sál - jeviště</t>
  </si>
  <si>
    <t>Malý sál - šatna účinkující</t>
  </si>
  <si>
    <t>psací stůl; 1.600 x 600 x 720 mm</t>
  </si>
  <si>
    <t>police nástěnná; 1.400 x 320 x 360 mm</t>
  </si>
  <si>
    <t>zrcadlo, nástěnný panel, 900 x 1.900 mm</t>
  </si>
  <si>
    <t>sestava kuchyňské linky - je součástí dodávky stavby, ozn. T3)</t>
  </si>
  <si>
    <t>Kancelář 7 - ředitelka</t>
  </si>
  <si>
    <t>103a</t>
  </si>
  <si>
    <t>krycí deska nízk.skříněk, HPL, rozšíření a mřížka v místě parapetu oken; 2.800 x 550 mm</t>
  </si>
  <si>
    <t>41c</t>
  </si>
  <si>
    <t>police se skrytou konzolou, HPL na sendvič. desce s voštinou; 6.400 x 150 x 40 mm</t>
  </si>
  <si>
    <t>41d</t>
  </si>
  <si>
    <t>police se skrytou konzolou, HPL na sendvič. desce s voštinou; 3.400 x 150 x 40 mm</t>
  </si>
  <si>
    <t>panel nástěnný věšákový, 8x nerez.háček, grafika tištěná na HPL; 900 x 2.200 mm</t>
  </si>
  <si>
    <t>panel posuvný, madlo zápustné nerez., vč. pojezdu, grafika tištěná na HPL; 900 x 2.200 mm</t>
  </si>
  <si>
    <t>jednací stůl do sestavy s psacím st., deska HPL na DTD, podnož nerez; 2.200 x 900 x 720 mm</t>
  </si>
  <si>
    <t>výstavní závěsný systém, nástěnná lišta AL., kluzáky, lanka, háčky; dl. celkem 4.600 mm</t>
  </si>
  <si>
    <t>Kancelář 7 - ekonomka</t>
  </si>
  <si>
    <t>šatní regálový díl, HPL na DTD, 3 police, nosná záda, čelo, sokl, háčky; 600 x 200 x 2.050 mm</t>
  </si>
  <si>
    <t>nízká skříňka s 2 posuv.dvířky, otevřená police, sokl, HPL na DTD; 1.400 x 350 x 900 mm</t>
  </si>
  <si>
    <t>41e</t>
  </si>
  <si>
    <t>police se skrytou konzolou, HPL na sendvič. desce s voštinou; 4.600 x 150 x 40 mm</t>
  </si>
  <si>
    <t>sestava psacího stolu, nepravidelný tvar "L", HPL na DTD; 3.000 rozv. x 900 x 720 mm</t>
  </si>
  <si>
    <t>trezor nábytkový, dvouplášťový s komb. zámkem, bezp. třída I; 435 x 327 x 287 mm</t>
  </si>
  <si>
    <t>Kanceláře - předsíň</t>
  </si>
  <si>
    <t>Chodba u výtahu</t>
  </si>
  <si>
    <t>Knihovna - čítárna s galerií</t>
  </si>
  <si>
    <t>26b</t>
  </si>
  <si>
    <t>knih. regál 3 police, HPL na DTD, police, nosná záda, sokl; 950 x 300 x 1.250 mm</t>
  </si>
  <si>
    <t>26c</t>
  </si>
  <si>
    <t>knih. regál 3 police, HPL na DTD, police, nosná záda, sokl; 1.000 x 300 x 1.250 mm</t>
  </si>
  <si>
    <t>28b</t>
  </si>
  <si>
    <t>krycí deska regálů, HPL na DTD tl. 28 mm, 3.000 x 300 mm</t>
  </si>
  <si>
    <t>28d</t>
  </si>
  <si>
    <t>krycí deska regálů, HPL na DTD tl. 28 mm, 3.200 x 300 mm</t>
  </si>
  <si>
    <t>40f</t>
  </si>
  <si>
    <t>knih. regál 6 polic, HPL na DTD, police, nosná záda, čelo, sokl; 1.100 x 300 x 2.475 mm</t>
  </si>
  <si>
    <t>pracovní stůl, deska HPL na DTD, podnož nerez, nohy rektifikovatelné; 1.100 x 700 x 720 mm</t>
  </si>
  <si>
    <t>zákryt radiátoru ÚT, panel do niky pod oknem, mřížky tahokov; 1.950 x 900 mm</t>
  </si>
  <si>
    <t>výstavní závěsný systém, nástěnná lišta AL., kluzáky, lanka, háčky; dl. celkem 12.400 mm</t>
  </si>
  <si>
    <t>Knihovna - pult 2.NP</t>
  </si>
  <si>
    <t>sestava výpůjčního pultu tvaru "L", vč.vybavení a elektroinst. ; rozvin. 6.100 x 800 x 720 mm</t>
  </si>
  <si>
    <t>103b</t>
  </si>
  <si>
    <t>krycí deska nízkých skříněk, rozšíření a mřížka v místě parapetu oken, HPL; 2.850 x 850 mm</t>
  </si>
  <si>
    <t>Knihovna – výběr 2.NP</t>
  </si>
  <si>
    <t>knih. regál 6 polic, HPL na DTD, police, nosná záda, čelo, sokl; 1.300 x 300 x 2.475 mm</t>
  </si>
  <si>
    <t>40c</t>
  </si>
  <si>
    <t>24x</t>
  </si>
  <si>
    <t>knih. regál 6 polic, HPL na DTD, police, nosná záda, čelo, sokl; 950 x 300 x 2.475 mm</t>
  </si>
  <si>
    <t>40b</t>
  </si>
  <si>
    <t>knih. regál 6 polic, HPL na DTD, police, nosná záda, čelo, sokl; 850 x 300 x 2.475 mm</t>
  </si>
  <si>
    <t>40a</t>
  </si>
  <si>
    <t>knih. regál 6 polic, HPL na DTD, police, nosná záda, čelo, sokl; 800 x 300 x 2.475 mm</t>
  </si>
  <si>
    <t>knih. regál doplněk - napojovací a vykrývací díl rohový, HPL na DTD; 300 x 300 x 2.475 mm</t>
  </si>
  <si>
    <t>knih. regál doplněk - plnovýsuvná odkládací deska, dotah, podvěs., HPL; 450 x 250 x 25 mm</t>
  </si>
  <si>
    <t>24d</t>
  </si>
  <si>
    <t>knihovní regál 2 police, HPL na DTD, police, nosná záda, sokl; 870 x 300 x 875 mm</t>
  </si>
  <si>
    <t>25e</t>
  </si>
  <si>
    <t>krycí deska regálů, HPL, rozšíření a mřížka v místě parapetu oken; 2.600 x 500 mm</t>
  </si>
  <si>
    <t>24e</t>
  </si>
  <si>
    <t>25f</t>
  </si>
  <si>
    <t>krycí deska regálů, HPL, rozšíření a mřížka v místě parapetu oken; 5.800 x 500 mm</t>
  </si>
  <si>
    <t>25g</t>
  </si>
  <si>
    <t>krycí deska regálů, HPL, rozšíření a mřížka v místě parapetu oken; 3.000 x 500 mm</t>
  </si>
  <si>
    <t>sestava výpůjčního pultu tvaru "L", vč.vybavení, dvířka průchodu; rozvin. 3.100 x 800 x 720 mm</t>
  </si>
  <si>
    <t>celočalouněný taburet, kruhový, kombinace barev; průměr 500 mm, v.450 mm</t>
  </si>
  <si>
    <t>Knihovna – výstava 2.NP</t>
  </si>
  <si>
    <t>obklad stěny v ostění průchodu, HPL na DTD, na roštu, sokl; 1.150 x 2.480 mm</t>
  </si>
  <si>
    <t>lavice ke stěně, bez opěráku, celočalouněná; 4.800 x 450 x 450 mm</t>
  </si>
  <si>
    <t>věšákový nástěnný panel, 2x dvojháček, police; 300 x 1.700 mm</t>
  </si>
  <si>
    <t>Knihovna – naučná lit.</t>
  </si>
  <si>
    <t>10x</t>
  </si>
  <si>
    <t>Denní místnost</t>
  </si>
  <si>
    <t>sestava kuchyňské linky - je součástí dodávky stavby, ozn. T2)</t>
  </si>
  <si>
    <t>sestava skříní; 6 oddílů, prostor pro lednici, 16 dvířek, 16 polic, sokl, HPL; 4.200 x 450 x 2.050 mm</t>
  </si>
  <si>
    <t>věšákový nástěnný panel, 6x dvojháček, police, zrcadlo; 900 x 1.900 mm</t>
  </si>
  <si>
    <t>kolečková kancelářská židle s nízkým opěradlem a synchronní mechanikou</t>
  </si>
  <si>
    <t>Schodiště 6</t>
  </si>
  <si>
    <t>-   viz. oddíl "Vysoká škola"</t>
  </si>
  <si>
    <t>Balkon</t>
  </si>
  <si>
    <t>šatní pult; plné čelo, průchozí díl, zásuvky; 2.950 x 600x 900 mm</t>
  </si>
  <si>
    <t>stojan/koš na deštníky</t>
  </si>
  <si>
    <t>catering - šatní kout</t>
  </si>
  <si>
    <t>catering - přípravna</t>
  </si>
  <si>
    <t>catering - výdej</t>
  </si>
  <si>
    <t>zákryt radiátoru ÚT, panel do niky, mřížky tahokov; 2.05 x 800 mm</t>
  </si>
  <si>
    <t>nabídková tabule černá, nástěnný panel, bez rámu; 1.000 x 700 mm</t>
  </si>
  <si>
    <t>úklid</t>
  </si>
  <si>
    <t>WC imobilní</t>
  </si>
  <si>
    <t>catering - předsíň WC</t>
  </si>
  <si>
    <t>catering - WC</t>
  </si>
  <si>
    <t>Velký sál</t>
  </si>
  <si>
    <t>zákryt radiátoru ÚT, panel do niky, mřížky tahokov; 2.05 x 1.700 mm</t>
  </si>
  <si>
    <t>Velký sál - jeviště</t>
  </si>
  <si>
    <t>Účinkující - šatna 1</t>
  </si>
  <si>
    <t>Účinkující - předsíň WC</t>
  </si>
  <si>
    <t>Účinkující - sprcha</t>
  </si>
  <si>
    <t>Účinkující - kabina WC</t>
  </si>
  <si>
    <t>Účinkující - šatna 2</t>
  </si>
  <si>
    <t>psací stůl; 1.400 x 800 x 720 mm</t>
  </si>
  <si>
    <t>stolek konferenční, deska kruh prům. 600 mm, v. 500 mm</t>
  </si>
  <si>
    <t>věšák na dveřní křídlo, min. 5 háčků, kartáčovaná nerez</t>
  </si>
  <si>
    <t>Schodišťový prostor</t>
  </si>
  <si>
    <t>Učebna 1</t>
  </si>
  <si>
    <t>školní lavice dvoumístná se skříňkou na PC; 1.500 x 600 mm</t>
  </si>
  <si>
    <t>Kancelář 1 - vyučující</t>
  </si>
  <si>
    <t>křeslo konferenční, s područkami</t>
  </si>
  <si>
    <t>Předsíň WC - vyučující</t>
  </si>
  <si>
    <t>WC - vyučující</t>
  </si>
  <si>
    <t>Sklad</t>
  </si>
  <si>
    <t>Učebna 2</t>
  </si>
  <si>
    <t>Učebna 3</t>
  </si>
  <si>
    <t>Kancelář 2 - vyučující</t>
  </si>
  <si>
    <t>nízká skříňka s dvířkem, 2x police, sokl, HPL na DTD; 420 x 350 x 1.000 mm</t>
  </si>
  <si>
    <t>nízká skříňka s 4 dvířky, otevřená police, sokl, HPL na DTD; 1.950 x 350 x 1.000 mm</t>
  </si>
  <si>
    <t>skříňová sestava, 19x dvířko, sokl, vč. příslušenství, HPL na DTD; 6.325 x 300-850 x 3.450 mm</t>
  </si>
  <si>
    <t>skříňová sestava, 27x dvířko, sokl, vč. příslušenství, HPL na DTD; 4.750 x 350-600 x 2.050 mm</t>
  </si>
  <si>
    <t>nízká skříňka se 4 zásuvkami na CD, plnovýsuvy s vybavením, sokl, HPL; 700 x 650 x 875 mm</t>
  </si>
  <si>
    <t>nízká skříňka dvoudvířková, police, drátěný program, vybavení, sokl, HPL; 700 x 650 x 875 mm</t>
  </si>
  <si>
    <t>sestava skříněk zápultí, vč. vybavení, integr.truhlík na květiny; 4.750 x 450 x 1.100 mm</t>
  </si>
  <si>
    <t>psací stůl, deska HPL na DTD, podnož nerez, průchodky; 2.590 x 925 x 745 mm</t>
  </si>
  <si>
    <t>stolek na nízké podnoži, deska kruh prům. 800 mm</t>
  </si>
  <si>
    <t>knih. regál doplněk - odkládací deska, plnovýsuv 30 kg, HPL na DTD; 450 x 250 x 25 mm</t>
  </si>
  <si>
    <t>skříň vysoká, 1x nástěnkové dvířko levé, HPL, 4 police, čelo, sokl; 900 x 600 x 1.775 mm</t>
  </si>
  <si>
    <t>skříň vysoká, 1x nástěnkové dvířko pravé, HPL, 4 police, čelo, sokl; 900 x 600 x 1.775 mm</t>
  </si>
  <si>
    <t>loutkové divadlo, nástěnková dvířka, vč.vybavení, opona, čelo, sokl, HPL; 1.800 x 900 x 1.775 mm</t>
  </si>
  <si>
    <t>sestava 2 výpůjčích pultů, nepravidel. tvaru, vč.vybavení a elektr.; rozvin. 9.900 x 700 x 720 mm</t>
  </si>
  <si>
    <t>věšákový nástěnný panel, 3x dvojháček, police, zrcadlo; 400 x 1.700 mm</t>
  </si>
  <si>
    <t>78b</t>
  </si>
  <si>
    <t>závěsný policový díl; 2 police, HPL na DTD, police, nosná záda, čelo; 1400 x 250 x 900 mm</t>
  </si>
  <si>
    <t>42d</t>
  </si>
  <si>
    <t>78a</t>
  </si>
  <si>
    <t>10b</t>
  </si>
  <si>
    <t>10a</t>
  </si>
  <si>
    <t>113a</t>
  </si>
  <si>
    <t>56c</t>
  </si>
  <si>
    <t>44e</t>
  </si>
  <si>
    <t>48d</t>
  </si>
  <si>
    <t>49b</t>
  </si>
  <si>
    <t>zásuvkový kontejner na tiskárnu, pod desku; 2 zásuvky plnovýsuv, kolečka; 500 x 500 x 500 mm</t>
  </si>
  <si>
    <t>skříňová sestava, 2 dvoukřídlé sekce, 12 zam. dvířek, 9 polic, sokl, HPL; 1.450 x600 x 2.050 mm</t>
  </si>
  <si>
    <t>31b</t>
  </si>
  <si>
    <t>31a</t>
  </si>
  <si>
    <t>knihovní regál 2 police, HPL na DTD, police, nosná záda, sokl; 970 x 300 x 875 mm</t>
  </si>
  <si>
    <t>118a</t>
  </si>
  <si>
    <t>118b</t>
  </si>
  <si>
    <t>48g</t>
  </si>
  <si>
    <t>113b</t>
  </si>
  <si>
    <t>113c</t>
  </si>
  <si>
    <t>113d</t>
  </si>
  <si>
    <t>56d</t>
  </si>
  <si>
    <t>135a</t>
  </si>
  <si>
    <t>135b</t>
  </si>
  <si>
    <t>44f</t>
  </si>
  <si>
    <t>sestava bar.pultu, vč. dvířek a LED; HPL na  DTD+ nerez; 3.200 x 600÷800 x 1.150 mm</t>
  </si>
  <si>
    <t>sestava zápultí, 5x spodní skříňka, nerez deska; 3.250 x 625 x 950 mm</t>
  </si>
  <si>
    <t>14a</t>
  </si>
  <si>
    <t>14b</t>
  </si>
  <si>
    <t>šatní regál: 1x police; 11x šatní háček bodový, broušená nerez; čalouněná záda; 1.470 x 240 x 2.900</t>
  </si>
  <si>
    <t>šatní regál: 1x police, 11x šatní háček bodový, broušená nerez, čalouněná záda; 1.470 x 240 x 2.900</t>
  </si>
  <si>
    <t>stolek kavárenský, centrál. podnož nerez, deska masiv; 600 x 500 x 700 mm</t>
  </si>
  <si>
    <t>24g</t>
  </si>
  <si>
    <t>25h</t>
  </si>
  <si>
    <t>knihovní regál 2 police, HPL na DTD, police, nosná záda, sokl; 850 x 350 x 875 mm</t>
  </si>
  <si>
    <t>24h</t>
  </si>
  <si>
    <t>knihovní regál 2 police, HPL na DTD, police, nosná záda, sokl; 900 x 350 x 875 mm</t>
  </si>
  <si>
    <t>24i</t>
  </si>
  <si>
    <t>knihovní regál 2 police, HPL na DTD, police, nosná záda, sokl; 1.000 x 350 x 875 mm</t>
  </si>
  <si>
    <t>47a</t>
  </si>
  <si>
    <t>47b</t>
  </si>
  <si>
    <t>krycí deska regálů, postforming tl.38 mm, mřížka v místě radiátoru; 3.000 x 800 mm</t>
  </si>
  <si>
    <t>24j</t>
  </si>
  <si>
    <t>knihovní regál 2 police, HPL na DTD, police, nosná záda, sokl; 1.000 x 450 x 875 mm</t>
  </si>
  <si>
    <t>104a</t>
  </si>
  <si>
    <t>104b</t>
  </si>
  <si>
    <t>stůl dvoumístný, deska, nohy, záda HPL na DTD, 2x skříňka na PC, 2x průchodka; 2.500 x 750 x 720 mm</t>
  </si>
  <si>
    <t>odkládací stůl, deska HPL na DTD, šikmá hrana podnož nerez, průchodky; 1.700 x 400÷700 x 720 mm</t>
  </si>
  <si>
    <t>56e</t>
  </si>
  <si>
    <t>56f</t>
  </si>
  <si>
    <t>62c</t>
  </si>
  <si>
    <t>59a</t>
  </si>
  <si>
    <t>59b</t>
  </si>
  <si>
    <t>zásuvkový kontejner pod desku; 4 zásuvky plnovýsuv, kolečka; 400 x 550 x 600 mm</t>
  </si>
  <si>
    <t>zásuvkový kontejner pod desku; 4 zásuvky plnovýsuv, kolečka; 400 x 500 x 600 mm</t>
  </si>
  <si>
    <t>56g</t>
  </si>
  <si>
    <t>24k</t>
  </si>
  <si>
    <t>knihovní regál 1 police, HPL na DTD, police na PC, nosná záda, sokl; 800 x 350 x 875 mm</t>
  </si>
  <si>
    <t>krycí deska regálů, HPL, rozšíření a mřížka v místě parapetu oken; 3400 x 550 mm</t>
  </si>
  <si>
    <t>vozík na knihy</t>
  </si>
  <si>
    <t>krycí deska regálů, HPL, rozšíření a mřížka v místě parapetu oken; 2.600 x 550 mm</t>
  </si>
  <si>
    <t>skříň nízká mělká, 2 dvířka, 2 police, sokl, HPL na DTD; 825 x 350 x 875 mm</t>
  </si>
  <si>
    <t>police rámová, HPL na DTD, police, nosná záda; 3.350 x 350 x 380 mm</t>
  </si>
  <si>
    <t>knih. regál závěsný, 2 police, HPL na DTD, police, nosná záda, čelo; 1.275 x 300 x 900 mm</t>
  </si>
  <si>
    <t>knih. regál prokládací 5 polic, HPL na DTD, nosná záda, čelo, sokl; 1.275 x 300 x 1.775 mm</t>
  </si>
  <si>
    <t>krycí deska regálů, HPL, rozšíření a mřížka v místě parapetu oken; 3.600 x 550 mm</t>
  </si>
  <si>
    <t>psací stůl, deska HPL na DTD, podnož nerez, průchodky; 1.700 x 800 x 720 mm</t>
  </si>
  <si>
    <t>pracovní stůl, deska  HPL na DTD, podnož nerez, průchodky; 2.100 x 1.400 x 720 mm</t>
  </si>
  <si>
    <t>stolek konferenční, centrální podnož nerez, deska HPL na DTD;  prům. 500 mm, v.580 mm</t>
  </si>
  <si>
    <t>stolek dětský, centrální podnož nerez, deska HPL na DTD; 600 x 600 x 580 mm</t>
  </si>
  <si>
    <t>stůl dětský pracovní, deska  HPL na DTD, stavitel. nohy nerez; 1.400 x 700 x 580 mm</t>
  </si>
  <si>
    <t>63a</t>
  </si>
  <si>
    <t>sestava regálu na časopisy, 108 polí, nástěnka, boky, strop, HPL; 7.100 x 400 x 2.475 mm</t>
  </si>
  <si>
    <t>sestava regálu na časopisy, 36 polí, nástěnka, boky, strop, HPL; 2.500 x 400 x 2.475 mm</t>
  </si>
  <si>
    <t>knih. regál 6 polic, HPL na DTD, police, nosná záda, čelo, sokl; 700 x 300 x 2.475 mm</t>
  </si>
  <si>
    <t>40i</t>
  </si>
  <si>
    <t>70b</t>
  </si>
  <si>
    <t>70a</t>
  </si>
  <si>
    <t>obklad stěny v ostění průchodu, HPL na DTD, na roštu, sokl; 740 x 1.775 mm</t>
  </si>
  <si>
    <t>sestava obkladu stěny s nástěnkou, HPL; 1.800 x 40 x 1.775 mm</t>
  </si>
  <si>
    <t>sestava obkladu stěny s nástěnkou, HPL; 1.800 x 40 x 2.475 mm</t>
  </si>
  <si>
    <t>119a</t>
  </si>
  <si>
    <t>119b</t>
  </si>
  <si>
    <t>obklad stěny v ostění průchodu, HPL na DTD, na roštu, sokl; 1.150 x 2.475 mm</t>
  </si>
  <si>
    <t>obklad stěny v ostění průchodu, HPL na DTD, na roštu, sokl; 790 x 2.475 mm</t>
  </si>
  <si>
    <t>58a</t>
  </si>
  <si>
    <t>stůl dvoumístný, deska, nohy, záda HPL na DTD, 2x skříňka na PC, 2x průchodka; 2.800 x 750 x 720 mm</t>
  </si>
  <si>
    <t>58b</t>
  </si>
  <si>
    <t>63c</t>
  </si>
  <si>
    <t>stůl pracovní, skříňka na PC, paravan, přísl.; deska HPL, podnož nerez; 1.400 x 750 x 720 mm</t>
  </si>
  <si>
    <t>stůl pracovní, deska HPL, podnož nerez; 1.400 x 1.000 x 720 mm</t>
  </si>
  <si>
    <t>psací stůl, deska HPL na DTD, podnož nerez, police na PC, průchodky; 1.400 x 750 x 720 mm</t>
  </si>
  <si>
    <t>stůl jídelní, deska HPL, podnož nerez; 1.400 x 800 x 750 mm</t>
  </si>
  <si>
    <t>48f</t>
  </si>
  <si>
    <t>63d</t>
  </si>
  <si>
    <t>56h</t>
  </si>
  <si>
    <t>63e</t>
  </si>
  <si>
    <t>věšáková stěna 1200 x 50 x 1330, 10ks háček bodový nerez; (celkem cca 30 háčků)</t>
  </si>
  <si>
    <t>konferenční stůl pro 4 osoby, deska HPL na DTD, podnož nerez; 1400 x 800 x 720</t>
  </si>
  <si>
    <t>věšáková stěna,  nástěnný panel, 8 dvojháčků; 960 x 2.050 mm</t>
  </si>
  <si>
    <t>věšákový rám, lak. ocel, vložený panel deska HPL, oboustranný, 28 háčků; 1.900 x 2.050 mm</t>
  </si>
  <si>
    <t>zrcadlo,  nástěnný panel, 1.500 x 2.050 mm</t>
  </si>
  <si>
    <t>otevřený regál, stavitelné police; 1.500 x 600 x 2050 mm</t>
  </si>
  <si>
    <t>skříň uzamykatelná, police, šatní tyč; 1.000 x 600 x 2050 mm</t>
  </si>
  <si>
    <t>zrcadlo,  nástěnný panel, 900 x 2.050 mm</t>
  </si>
  <si>
    <t>skříň uzamykatelná, šatní tyč, police; 500 x 600 x 2050 mm</t>
  </si>
  <si>
    <t>stůl dětský pracovní, lichoběžníková deska, HPL; 1.150 x 700 x 580 mm</t>
  </si>
  <si>
    <t>regál na periodika, 20 oddílů, HPL na DTD, nosná záda, čelo, sokl; 1.050 x 400 x 1.775 mm</t>
  </si>
  <si>
    <t>42e</t>
  </si>
  <si>
    <t>44c</t>
  </si>
  <si>
    <t>police rámová, HPL na DTD, police, nosná záda; 2.050 x 350 x 380 mm</t>
  </si>
  <si>
    <t>39a</t>
  </si>
  <si>
    <t>39b</t>
  </si>
  <si>
    <t>lavice s opěrákem, celočalouněná; 6.200 (rozvin.) x 800 x850 mm</t>
  </si>
  <si>
    <t>8b</t>
  </si>
  <si>
    <t>věšákový nástěnný panel, 3x dvojháček, 2 police; 500 x 1.700 mm</t>
  </si>
  <si>
    <t>stolek konferenční, podnož nerezová, deska HPL na DTD;  1.400 x 800 x 500 mm</t>
  </si>
  <si>
    <t>stolek konferenční, centrální podnož nerez, deska HPL na DTD;  prům. 500 mm, v.500 mm</t>
  </si>
  <si>
    <t>vozík stohovatelných židlí</t>
  </si>
  <si>
    <r>
      <t>regál do niky, 2 police, HPL na DTD; 1.300 x 300</t>
    </r>
    <r>
      <rPr>
        <sz val="11"/>
        <rFont val="Calibri"/>
        <family val="2"/>
      </rPr>
      <t>÷</t>
    </r>
    <r>
      <rPr>
        <sz val="11"/>
        <rFont val="Calibri"/>
        <family val="2"/>
      </rPr>
      <t>600 x 720 mm</t>
    </r>
  </si>
  <si>
    <t>psací stůl s nerezovou podnoží, HPL na DTD, 2 skříňky (1 dvířka, 4x plnovýsuv); 2.000 x 700 x 720 mm</t>
  </si>
  <si>
    <t>sestava šatních skříněk, 18 zamyk. oddílů,  á 2 police, šat.tyč; sokl, HPL; 2.700 x 500 x 1.800 mm</t>
  </si>
  <si>
    <t>nízká skříňka na pomůcky, zamykatelná 800 x 450 x 900</t>
  </si>
  <si>
    <t>sestava skříňí vysoká hluboká, 4 sekce, 12x dvířko, 24 polic, sokl, HPL na DTD; 2000 x 600 x 2.475 mm</t>
  </si>
  <si>
    <t>stolek konferenční, centrální podnož nerez, deska HPL na DTD; 600 x 600 x 580 mm</t>
  </si>
  <si>
    <t>skříň vysoká šatní, 3x dvířka, 3 police, šatní tyč, sokl, čelo, HPL na DTD; 600 x 600 x 2.475 mm</t>
  </si>
  <si>
    <t>nízká skříňka, zamykatelná, 2x dvířka, úchytka, sokl, HPL na DTD; 800 x 450 x 900</t>
  </si>
  <si>
    <t>sestava nízkých skříněk, zamykatelná, 6x dvířka, úchytky, sokl, HPL na DTD; 800 x 450 x 1050</t>
  </si>
  <si>
    <t>psací stůl, se skříňkou; 1.600 x 800 x 720 mm</t>
  </si>
  <si>
    <t>boční stůl s pultem, se skříňkou; 1.800 x 800 x 720 mm</t>
  </si>
  <si>
    <t>psací stůl, se skříňkou; 1.400 x 800 x 720 mm</t>
  </si>
  <si>
    <t>skříň vysoká mělká, 4 dvířka, 5 police, sokl, HPL na DTD; 800 x 350 x 2.050 mm</t>
  </si>
  <si>
    <t>vysoká skříň, zamykatelná, 3 sekce, 9x  dvířko zamykatelné, úchytky, zámek, 10x police, šatní tyč</t>
  </si>
  <si>
    <t>134a</t>
  </si>
  <si>
    <t>134b</t>
  </si>
  <si>
    <t>otevřený regál, 5x stavitelná police; 900 x 400 x 2050 mm</t>
  </si>
  <si>
    <t>věšáková stěna, nástěnný panel, 4 dvojháčky, police; 900 x 1.700 mm</t>
  </si>
  <si>
    <t>sestava policových regálů; celková délka 2,5 bm; 6 stavitelných polic</t>
  </si>
  <si>
    <t>38c</t>
  </si>
  <si>
    <t>židle konferenční, bez područek, celočalouněná, stohovatelná</t>
  </si>
  <si>
    <t>židle konferenční, bez područek, sedák a opěrák ohýbaná překližka, stohovatelná</t>
  </si>
  <si>
    <t>věšák volně stojící, lak.ocel, dřevěný kříž bílý, 600 x 600 x 1.930 mmm</t>
  </si>
  <si>
    <t xml:space="preserve">vozík stohovatelných židlí </t>
  </si>
  <si>
    <t>věšák volně stojící, nerezová ocel, dřevěný kříž černý, 600 x 600 x 1.930 mm</t>
  </si>
  <si>
    <t>věšák volně stojící, nerezová ocel, dřevěný kříž bílý, 600 x 600 x 1.930 mm</t>
  </si>
  <si>
    <t>obklad stěny nad pultem a ostění, laminovaná DTD na roštu; 6350 x 2900 mm</t>
  </si>
  <si>
    <t>32a</t>
  </si>
  <si>
    <t>křeslo celočalouněné s vysokým opěrákem, nohy masiv lakovaný, komb. barev; 600 x 660 x 880 mm</t>
  </si>
  <si>
    <t>32b</t>
  </si>
  <si>
    <t>křeslo celočalouněné s nízkým opěrákem, nohy kovové, kombinace barev; 700 x 730 x 750 mm</t>
  </si>
  <si>
    <t>32c</t>
  </si>
  <si>
    <t>křeslo ratanové s područkami, stohovatelné, 580 x 560 x 790 mm</t>
  </si>
  <si>
    <t>32d</t>
  </si>
  <si>
    <t>křeslo ratanové bez područek, nohy a rám kovové, 790 x 730 x 820</t>
  </si>
  <si>
    <t>skříň regálová, šatní tyč, stavitelné 4 police; 850 x 600 x 2050 mm</t>
  </si>
  <si>
    <t>63b</t>
  </si>
  <si>
    <t>pracovní stůl, deska HPL na DTD, podnož nerez, nohy rektifikovatelné; 2.600 x 800 x 720 mm</t>
  </si>
  <si>
    <t>sofa, dvojsedák s područkami, celočalouněný umělou kůží drásanou</t>
  </si>
  <si>
    <t>vitrína vestavěná do stávajího okna v nice, nástěnková záda, 2x skleněná police; 2.050 x 300 x 1.650 mm</t>
  </si>
  <si>
    <t>Stavební rozpočet - Krycí list</t>
  </si>
  <si>
    <t>Název stavby:</t>
  </si>
  <si>
    <t>Objednatel:</t>
  </si>
  <si>
    <t>Město Šumperk,                               nám. Míru 364/1, 787 01 Šumperk</t>
  </si>
  <si>
    <t>Lokalita:</t>
  </si>
  <si>
    <t>Projektant:</t>
  </si>
  <si>
    <t>Ing. arch. Petr Doležal - STUDIO, Slovanská 275/16, 787 01 Šumperk</t>
  </si>
  <si>
    <t>JKSO:</t>
  </si>
  <si>
    <t>Zpracoval:</t>
  </si>
  <si>
    <t>Datum:</t>
  </si>
  <si>
    <t>00.00.2017</t>
  </si>
  <si>
    <t>Rozpočtové náklady v Kč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</si>
  <si>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</si>
  <si>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</si>
  <si>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</si>
  <si>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</si>
  <si>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</si>
  <si>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</si>
  <si>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</si>
  <si>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</si>
  <si>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</si>
  <si>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projekt interiéru</t>
  </si>
  <si>
    <t>V Y B A V E N Í   B U D O V Y   2 8 .   Ř Í J N A   1 2 8 0 / 1 ,   Š U M P E R K</t>
  </si>
  <si>
    <t>k.ú. Šumperk, st. 1248/2</t>
  </si>
  <si>
    <t>1.PP celkem</t>
  </si>
  <si>
    <t>1.NP celkem</t>
  </si>
  <si>
    <t>2.NP celkem</t>
  </si>
  <si>
    <t>3.NP celkem</t>
  </si>
  <si>
    <t>Objekt:</t>
  </si>
  <si>
    <t>01 - Vybavení a mobiliář</t>
  </si>
  <si>
    <t>Dokumentace:</t>
  </si>
  <si>
    <t xml:space="preserve">POZNÁMKA: </t>
  </si>
  <si>
    <t>Součástí veškerých prvků je jejich dodávka, doprava, montáž a uvedení do provozu, zaměření stavební připravenosti, vyvzorkování materiálů, výrobní dokumentace, výroba prototypů, pomocných a konstrukčních pomůcek a přípravků</t>
  </si>
  <si>
    <t>akustický pěnový obklad stěn a stropu; samozhášivý, kombinace gramáže, vč. akustického návrhu; celkem  60 m2</t>
  </si>
  <si>
    <t>závěs blackout; šedý, protipožární a nemačkavý, min. 220 g/m², vč. kolejnice a přísl.; dl. 3.250 mm + řasení, v.2.600 mm</t>
  </si>
  <si>
    <t>závěs blackout; šedý, protipožární a nemačkavý, min. 220 g/m², vč. kolejnice a přísl; dl. 3.250 mm + řasení, v. 3.650 mm</t>
  </si>
  <si>
    <t>opona dvoudílná s volánem; ruční pohon, šedá, protipožární a nemačkavá, vč. pojezdu a přísl.; dl. 10.200 mm, v.3.100 mm</t>
  </si>
  <si>
    <t>zrcadlo nad umyvadlem; bezrámové provedení, rozměr 400 x 600 mm, závěs na stěnu</t>
  </si>
  <si>
    <t>závěs blackout; šedý, protipožární a nemačkavý, min. 220 g/m², vč. kolejnice a přísl.; dl. 3.250 mm + řasení, v. 3.650 mm</t>
  </si>
  <si>
    <t>opona dvoudílná s volánem; ruční pohon, šedá, protipožární a nemačkavá, vč. pojezdu a přísl.; dl. 5.200 mm, v. 3.100 mm</t>
  </si>
  <si>
    <t>(sestava kuchyňské linky je součástí dodávky stavby, ozn. T4 )</t>
  </si>
  <si>
    <t>nástěnka klaprám Alu, antireflex. plexi, plocha textilní; 700 x 1000 mm</t>
  </si>
  <si>
    <t>nástěnka klaprám Alu, antireflex. plexi, plocha textilní; formát B1</t>
  </si>
  <si>
    <r>
      <t xml:space="preserve">odnímatelný stolek, příslušenství ke konferenčním židlím - </t>
    </r>
    <r>
      <rPr>
        <sz val="11"/>
        <color indexed="10"/>
        <rFont val="Calibri"/>
        <family val="2"/>
      </rPr>
      <t>POLOŽKA ZRUŠENA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</si>
</sst>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\-??&quot; Kč&quot;_-;_-@_-"/>
    <numFmt numFmtId="165" formatCode="_-* #,##0&quot; Kč&quot;_-;\-* #,##0&quot; Kč&quot;_-;_-* &quot;- Kč&quot;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165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0" fillId="33" borderId="17" xfId="0" applyFill="1" applyBorder="1" applyAlignment="1">
      <alignment/>
    </xf>
    <xf numFmtId="49" fontId="0" fillId="0" borderId="0" xfId="0" applyNumberFormat="1" applyFill="1" applyAlignment="1">
      <alignment/>
    </xf>
    <xf numFmtId="0" fontId="2" fillId="33" borderId="19" xfId="0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14" xfId="0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Fill="1" applyBorder="1" applyAlignment="1">
      <alignment horizontal="right"/>
    </xf>
    <xf numFmtId="49" fontId="0" fillId="0" borderId="17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165" fontId="0" fillId="2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165" fontId="0" fillId="2" borderId="17" xfId="0" applyNumberFormat="1" applyFont="1" applyFill="1" applyBorder="1" applyAlignment="1" applyProtection="1">
      <alignment horizontal="center"/>
      <protection locked="0"/>
    </xf>
    <xf numFmtId="165" fontId="0" fillId="2" borderId="14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on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/>
    </xf>
    <xf numFmtId="165" fontId="0" fillId="0" borderId="17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4" fontId="8" fillId="35" borderId="30" xfId="0" applyNumberFormat="1" applyFont="1" applyFill="1" applyBorder="1" applyAlignment="1" applyProtection="1">
      <alignment horizontal="right" vertical="center"/>
      <protection/>
    </xf>
    <xf numFmtId="4" fontId="8" fillId="35" borderId="31" xfId="0" applyNumberFormat="1" applyFont="1" applyFill="1" applyBorder="1" applyAlignment="1" applyProtection="1">
      <alignment horizontal="right" vertical="center"/>
      <protection/>
    </xf>
    <xf numFmtId="4" fontId="8" fillId="35" borderId="32" xfId="0" applyNumberFormat="1" applyFont="1" applyFill="1" applyBorder="1" applyAlignment="1" applyProtection="1">
      <alignment horizontal="right" vertical="center"/>
      <protection/>
    </xf>
    <xf numFmtId="0" fontId="7" fillId="0" borderId="33" xfId="0" applyNumberFormat="1" applyFont="1" applyFill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9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36" borderId="0" xfId="0" applyFill="1" applyAlignment="1">
      <alignment horizontal="center"/>
    </xf>
    <xf numFmtId="49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0" fontId="3" fillId="36" borderId="24" xfId="0" applyFont="1" applyFill="1" applyBorder="1" applyAlignment="1">
      <alignment horizontal="right"/>
    </xf>
    <xf numFmtId="0" fontId="0" fillId="36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165" fontId="0" fillId="36" borderId="0" xfId="0" applyNumberFormat="1" applyFill="1" applyAlignment="1" applyProtection="1">
      <alignment horizontal="center"/>
      <protection locked="0"/>
    </xf>
    <xf numFmtId="165" fontId="0" fillId="36" borderId="0" xfId="0" applyNumberFormat="1" applyFill="1" applyAlignment="1">
      <alignment horizontal="center"/>
    </xf>
    <xf numFmtId="0" fontId="0" fillId="36" borderId="11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39" fillId="36" borderId="0" xfId="0" applyFont="1" applyFill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20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165" fontId="0" fillId="36" borderId="12" xfId="0" applyNumberFormat="1" applyFill="1" applyBorder="1" applyAlignment="1" applyProtection="1">
      <alignment horizontal="center"/>
      <protection locked="0"/>
    </xf>
    <xf numFmtId="165" fontId="0" fillId="36" borderId="12" xfId="0" applyNumberForma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11" xfId="0" applyFont="1" applyFill="1" applyBorder="1" applyAlignment="1">
      <alignment horizontal="right"/>
    </xf>
    <xf numFmtId="165" fontId="3" fillId="36" borderId="0" xfId="0" applyNumberFormat="1" applyFont="1" applyFill="1" applyAlignment="1" applyProtection="1">
      <alignment horizontal="center"/>
      <protection locked="0"/>
    </xf>
    <xf numFmtId="165" fontId="3" fillId="36" borderId="0" xfId="0" applyNumberFormat="1" applyFont="1" applyFill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9" xfId="0" applyFont="1" applyFill="1" applyBorder="1" applyAlignment="1">
      <alignment horizontal="right"/>
    </xf>
    <xf numFmtId="0" fontId="0" fillId="36" borderId="18" xfId="0" applyFont="1" applyFill="1" applyBorder="1" applyAlignment="1">
      <alignment horizontal="left"/>
    </xf>
    <xf numFmtId="0" fontId="0" fillId="36" borderId="17" xfId="0" applyFill="1" applyBorder="1" applyAlignment="1">
      <alignment/>
    </xf>
    <xf numFmtId="165" fontId="0" fillId="36" borderId="17" xfId="0" applyNumberFormat="1" applyFill="1" applyBorder="1" applyAlignment="1" applyProtection="1">
      <alignment horizontal="center"/>
      <protection locked="0"/>
    </xf>
    <xf numFmtId="165" fontId="0" fillId="36" borderId="17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5" xfId="0" applyNumberFormat="1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8" fillId="35" borderId="37" xfId="0" applyNumberFormat="1" applyFont="1" applyFill="1" applyBorder="1" applyAlignment="1" applyProtection="1">
      <alignment horizontal="left" vertical="center"/>
      <protection/>
    </xf>
    <xf numFmtId="0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7" fillId="0" borderId="33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49" fontId="8" fillId="35" borderId="44" xfId="0" applyNumberFormat="1" applyFont="1" applyFill="1" applyBorder="1" applyAlignment="1" applyProtection="1">
      <alignment horizontal="left" vertical="center"/>
      <protection/>
    </xf>
    <xf numFmtId="49" fontId="8" fillId="35" borderId="42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Border="1" applyAlignment="1">
      <alignment horizontal="left" vertical="center"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4" fontId="7" fillId="2" borderId="28" xfId="0" applyNumberFormat="1" applyFont="1" applyFill="1" applyBorder="1" applyAlignment="1" applyProtection="1">
      <alignment horizontal="left" vertical="center"/>
      <protection locked="0"/>
    </xf>
    <xf numFmtId="0" fontId="7" fillId="2" borderId="29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vertical="center"/>
    </xf>
    <xf numFmtId="165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F9" sqref="F9:G10"/>
    </sheetView>
  </sheetViews>
  <sheetFormatPr defaultColWidth="11.57421875" defaultRowHeight="15"/>
  <cols>
    <col min="1" max="1" width="9.140625" style="212" customWidth="1"/>
    <col min="2" max="2" width="12.8515625" style="212" customWidth="1"/>
    <col min="3" max="3" width="22.8515625" style="212" customWidth="1"/>
    <col min="4" max="4" width="10.00390625" style="212" customWidth="1"/>
    <col min="5" max="5" width="14.00390625" style="212" customWidth="1"/>
    <col min="6" max="6" width="22.8515625" style="212" customWidth="1"/>
    <col min="7" max="7" width="9.140625" style="212" customWidth="1"/>
    <col min="8" max="8" width="12.8515625" style="212" customWidth="1"/>
    <col min="9" max="9" width="22.8515625" style="212" customWidth="1"/>
    <col min="10" max="16384" width="11.57421875" style="212" customWidth="1"/>
  </cols>
  <sheetData>
    <row r="1" spans="1:9" ht="23.25" thickBot="1">
      <c r="A1" s="313" t="s">
        <v>574</v>
      </c>
      <c r="B1" s="314"/>
      <c r="C1" s="314"/>
      <c r="D1" s="314"/>
      <c r="E1" s="314"/>
      <c r="F1" s="314"/>
      <c r="G1" s="314"/>
      <c r="H1" s="314"/>
      <c r="I1" s="314"/>
    </row>
    <row r="2" spans="1:9" ht="12.75">
      <c r="A2" s="315" t="s">
        <v>575</v>
      </c>
      <c r="B2" s="316"/>
      <c r="C2" s="317" t="s">
        <v>596</v>
      </c>
      <c r="D2" s="317"/>
      <c r="E2" s="317"/>
      <c r="F2" s="317"/>
      <c r="G2" s="317"/>
      <c r="H2" s="317"/>
      <c r="I2" s="318"/>
    </row>
    <row r="3" spans="1:9" ht="12.75">
      <c r="A3" s="310"/>
      <c r="B3" s="266"/>
      <c r="C3" s="299"/>
      <c r="D3" s="299"/>
      <c r="E3" s="299"/>
      <c r="F3" s="299"/>
      <c r="G3" s="299"/>
      <c r="H3" s="299"/>
      <c r="I3" s="300"/>
    </row>
    <row r="4" spans="1:9" ht="31.5" customHeight="1">
      <c r="A4" s="213" t="s">
        <v>602</v>
      </c>
      <c r="B4" s="214"/>
      <c r="C4" s="299" t="s">
        <v>603</v>
      </c>
      <c r="D4" s="299"/>
      <c r="E4" s="299"/>
      <c r="F4" s="299"/>
      <c r="G4" s="299"/>
      <c r="H4" s="299"/>
      <c r="I4" s="300"/>
    </row>
    <row r="5" spans="1:9" ht="12.75">
      <c r="A5" s="301" t="s">
        <v>604</v>
      </c>
      <c r="B5" s="266"/>
      <c r="C5" s="265" t="s">
        <v>595</v>
      </c>
      <c r="D5" s="266"/>
      <c r="E5" s="265" t="s">
        <v>576</v>
      </c>
      <c r="F5" s="265" t="s">
        <v>577</v>
      </c>
      <c r="G5" s="265"/>
      <c r="H5" s="265"/>
      <c r="I5" s="311"/>
    </row>
    <row r="6" spans="1:9" ht="12.75">
      <c r="A6" s="310"/>
      <c r="B6" s="266"/>
      <c r="C6" s="266"/>
      <c r="D6" s="266"/>
      <c r="E6" s="319"/>
      <c r="F6" s="265"/>
      <c r="G6" s="265"/>
      <c r="H6" s="266"/>
      <c r="I6" s="312"/>
    </row>
    <row r="7" spans="1:9" ht="12.75">
      <c r="A7" s="301" t="s">
        <v>578</v>
      </c>
      <c r="B7" s="266"/>
      <c r="C7" s="265" t="s">
        <v>597</v>
      </c>
      <c r="D7" s="266"/>
      <c r="E7" s="265" t="s">
        <v>579</v>
      </c>
      <c r="F7" s="265" t="s">
        <v>580</v>
      </c>
      <c r="G7" s="266"/>
      <c r="H7" s="307"/>
      <c r="I7" s="311"/>
    </row>
    <row r="8" spans="1:9" ht="12.75">
      <c r="A8" s="310"/>
      <c r="B8" s="266"/>
      <c r="C8" s="266"/>
      <c r="D8" s="266"/>
      <c r="E8" s="265"/>
      <c r="F8" s="266"/>
      <c r="G8" s="266"/>
      <c r="H8" s="266"/>
      <c r="I8" s="312"/>
    </row>
    <row r="9" spans="1:9" ht="12.75">
      <c r="A9" s="301" t="s">
        <v>581</v>
      </c>
      <c r="B9" s="266"/>
      <c r="C9" s="265"/>
      <c r="D9" s="266"/>
      <c r="E9" s="265" t="s">
        <v>582</v>
      </c>
      <c r="F9" s="304"/>
      <c r="G9" s="305"/>
      <c r="H9" s="307" t="s">
        <v>583</v>
      </c>
      <c r="I9" s="308" t="s">
        <v>584</v>
      </c>
    </row>
    <row r="10" spans="1:9" ht="13.5" thickBot="1">
      <c r="A10" s="302"/>
      <c r="B10" s="303"/>
      <c r="C10" s="303"/>
      <c r="D10" s="303"/>
      <c r="E10" s="303"/>
      <c r="F10" s="306"/>
      <c r="G10" s="306"/>
      <c r="H10" s="303"/>
      <c r="I10" s="309"/>
    </row>
    <row r="11" spans="1:9" ht="23.25" thickBot="1">
      <c r="A11" s="294" t="s">
        <v>585</v>
      </c>
      <c r="B11" s="295"/>
      <c r="C11" s="295"/>
      <c r="D11" s="295"/>
      <c r="E11" s="295"/>
      <c r="F11" s="295"/>
      <c r="G11" s="295"/>
      <c r="H11" s="295"/>
      <c r="I11" s="296"/>
    </row>
    <row r="12" spans="1:9" ht="15">
      <c r="A12" s="297"/>
      <c r="B12" s="267"/>
      <c r="C12" s="267"/>
      <c r="D12" s="267"/>
      <c r="E12" s="268" t="s">
        <v>598</v>
      </c>
      <c r="F12" s="268"/>
      <c r="G12" s="267"/>
      <c r="H12" s="267"/>
      <c r="I12" s="228">
        <f>1PP!I54</f>
        <v>0</v>
      </c>
    </row>
    <row r="13" spans="1:9" ht="15">
      <c r="A13" s="298"/>
      <c r="B13" s="269"/>
      <c r="C13" s="269"/>
      <c r="D13" s="269"/>
      <c r="E13" s="270" t="s">
        <v>599</v>
      </c>
      <c r="F13" s="270"/>
      <c r="G13" s="269"/>
      <c r="H13" s="269"/>
      <c r="I13" s="215">
        <f>1NP!I216</f>
        <v>0</v>
      </c>
    </row>
    <row r="14" spans="1:9" ht="15">
      <c r="A14" s="298"/>
      <c r="B14" s="269"/>
      <c r="C14" s="269"/>
      <c r="D14" s="269"/>
      <c r="E14" s="270" t="s">
        <v>600</v>
      </c>
      <c r="F14" s="270"/>
      <c r="G14" s="269"/>
      <c r="H14" s="269"/>
      <c r="I14" s="215">
        <f>2NP!J149</f>
        <v>0</v>
      </c>
    </row>
    <row r="15" spans="1:9" ht="15" thickBot="1">
      <c r="A15" s="283"/>
      <c r="B15" s="284"/>
      <c r="C15" s="284"/>
      <c r="D15" s="284"/>
      <c r="E15" s="293" t="s">
        <v>601</v>
      </c>
      <c r="F15" s="293"/>
      <c r="G15" s="284"/>
      <c r="H15" s="284"/>
      <c r="I15" s="216">
        <f>3NP!I106</f>
        <v>0</v>
      </c>
    </row>
    <row r="16" spans="1:9" ht="15.75" thickBot="1">
      <c r="A16" s="285"/>
      <c r="B16" s="286"/>
      <c r="C16" s="287"/>
      <c r="D16" s="287"/>
      <c r="E16" s="287"/>
      <c r="F16" s="287"/>
      <c r="G16" s="287"/>
      <c r="H16" s="287"/>
      <c r="I16" s="217"/>
    </row>
    <row r="17" spans="1:9" ht="15">
      <c r="A17" s="288"/>
      <c r="B17" s="289"/>
      <c r="C17" s="289"/>
      <c r="D17" s="289"/>
      <c r="E17" s="289"/>
      <c r="F17" s="290"/>
      <c r="G17" s="291" t="s">
        <v>586</v>
      </c>
      <c r="H17" s="292"/>
      <c r="I17" s="218">
        <f>SUM(I12:I15)</f>
        <v>0</v>
      </c>
    </row>
    <row r="18" spans="1:9" ht="15.75" thickBot="1">
      <c r="A18" s="277" t="s">
        <v>587</v>
      </c>
      <c r="B18" s="278"/>
      <c r="C18" s="219">
        <f>I17</f>
        <v>0</v>
      </c>
      <c r="D18" s="279" t="s">
        <v>588</v>
      </c>
      <c r="E18" s="278"/>
      <c r="F18" s="219">
        <f>ROUND(C18*(21/100),2)</f>
        <v>0</v>
      </c>
      <c r="G18" s="279" t="s">
        <v>589</v>
      </c>
      <c r="H18" s="278"/>
      <c r="I18" s="220">
        <f>C18+F18</f>
        <v>0</v>
      </c>
    </row>
    <row r="19" spans="1:9" ht="13.5" thickBot="1">
      <c r="A19" s="221"/>
      <c r="B19" s="222"/>
      <c r="C19" s="222"/>
      <c r="D19" s="222"/>
      <c r="E19" s="222"/>
      <c r="F19" s="222"/>
      <c r="G19" s="222"/>
      <c r="H19" s="222"/>
      <c r="I19" s="223"/>
    </row>
    <row r="20" spans="1:9" ht="15">
      <c r="A20" s="280" t="s">
        <v>590</v>
      </c>
      <c r="B20" s="281"/>
      <c r="C20" s="282"/>
      <c r="D20" s="280" t="s">
        <v>591</v>
      </c>
      <c r="E20" s="281"/>
      <c r="F20" s="282"/>
      <c r="G20" s="280" t="s">
        <v>592</v>
      </c>
      <c r="H20" s="281"/>
      <c r="I20" s="282"/>
    </row>
    <row r="21" spans="1:9" ht="15">
      <c r="A21" s="271"/>
      <c r="B21" s="272"/>
      <c r="C21" s="273"/>
      <c r="D21" s="271"/>
      <c r="E21" s="272"/>
      <c r="F21" s="273"/>
      <c r="G21" s="271"/>
      <c r="H21" s="272"/>
      <c r="I21" s="273"/>
    </row>
    <row r="22" spans="1:9" ht="15">
      <c r="A22" s="271"/>
      <c r="B22" s="272"/>
      <c r="C22" s="273"/>
      <c r="D22" s="271"/>
      <c r="E22" s="272"/>
      <c r="F22" s="273"/>
      <c r="G22" s="271"/>
      <c r="H22" s="272"/>
      <c r="I22" s="273"/>
    </row>
    <row r="23" spans="1:9" ht="15">
      <c r="A23" s="271"/>
      <c r="B23" s="272"/>
      <c r="C23" s="273"/>
      <c r="D23" s="271"/>
      <c r="E23" s="272"/>
      <c r="F23" s="273"/>
      <c r="G23" s="271"/>
      <c r="H23" s="272"/>
      <c r="I23" s="273"/>
    </row>
    <row r="24" spans="1:9" ht="15" thickBot="1">
      <c r="A24" s="274" t="s">
        <v>593</v>
      </c>
      <c r="B24" s="275"/>
      <c r="C24" s="276"/>
      <c r="D24" s="274" t="s">
        <v>593</v>
      </c>
      <c r="E24" s="275"/>
      <c r="F24" s="276"/>
      <c r="G24" s="274" t="s">
        <v>593</v>
      </c>
      <c r="H24" s="275"/>
      <c r="I24" s="276"/>
    </row>
    <row r="25" spans="1:9" ht="11.25" customHeight="1">
      <c r="A25" s="224" t="s">
        <v>594</v>
      </c>
      <c r="B25" s="225"/>
      <c r="C25" s="225"/>
      <c r="D25" s="225"/>
      <c r="E25" s="225"/>
      <c r="F25" s="225"/>
      <c r="G25" s="225"/>
      <c r="H25" s="225"/>
      <c r="I25" s="225"/>
    </row>
    <row r="26" spans="1:9" ht="11.25" customHeight="1">
      <c r="A26" s="226"/>
      <c r="B26" s="227"/>
      <c r="C26" s="227"/>
      <c r="D26" s="227"/>
      <c r="E26" s="227"/>
      <c r="F26" s="227"/>
      <c r="G26" s="227"/>
      <c r="H26" s="227"/>
      <c r="I26" s="227"/>
    </row>
    <row r="27" spans="1:9" ht="409.5" customHeight="1" hidden="1">
      <c r="A27" s="265"/>
      <c r="B27" s="266"/>
      <c r="C27" s="266"/>
      <c r="D27" s="266"/>
      <c r="E27" s="266"/>
      <c r="F27" s="266"/>
      <c r="G27" s="266"/>
      <c r="H27" s="266"/>
      <c r="I27" s="266"/>
    </row>
  </sheetData>
  <sheetProtection password="FDAA" sheet="1" selectLockedCells="1"/>
  <mergeCells count="62">
    <mergeCell ref="A1:I1"/>
    <mergeCell ref="A2:B3"/>
    <mergeCell ref="C2:I3"/>
    <mergeCell ref="A5:B6"/>
    <mergeCell ref="C5:D6"/>
    <mergeCell ref="E5:E6"/>
    <mergeCell ref="F5:G6"/>
    <mergeCell ref="H5:H6"/>
    <mergeCell ref="I5:I6"/>
    <mergeCell ref="I9:I10"/>
    <mergeCell ref="A7:B8"/>
    <mergeCell ref="C7:D8"/>
    <mergeCell ref="E7:E8"/>
    <mergeCell ref="F7:G8"/>
    <mergeCell ref="H7:H8"/>
    <mergeCell ref="I7:I8"/>
    <mergeCell ref="A11:I11"/>
    <mergeCell ref="A12:B12"/>
    <mergeCell ref="A13:B13"/>
    <mergeCell ref="A14:B14"/>
    <mergeCell ref="C4:I4"/>
    <mergeCell ref="A9:B10"/>
    <mergeCell ref="C9:D10"/>
    <mergeCell ref="E9:E10"/>
    <mergeCell ref="F9:G10"/>
    <mergeCell ref="H9:H10"/>
    <mergeCell ref="A15:B15"/>
    <mergeCell ref="A16:B16"/>
    <mergeCell ref="C16:H16"/>
    <mergeCell ref="A17:F17"/>
    <mergeCell ref="G17:H17"/>
    <mergeCell ref="C15:D15"/>
    <mergeCell ref="E15:F15"/>
    <mergeCell ref="G15:H15"/>
    <mergeCell ref="A18:B18"/>
    <mergeCell ref="D18:E18"/>
    <mergeCell ref="G18:H18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7:I27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</mergeCells>
  <printOptions/>
  <pageMargins left="0.7" right="0.7" top="0.7875" bottom="0.7875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Normal="85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5.28125" style="1" customWidth="1"/>
    <col min="2" max="2" width="6.00390625" style="2" customWidth="1"/>
    <col min="3" max="3" width="23.7109375" style="0" customWidth="1"/>
    <col min="4" max="4" width="4.7109375" style="141" customWidth="1"/>
    <col min="5" max="5" width="4.7109375" style="3" customWidth="1"/>
    <col min="6" max="6" width="100.7109375" style="0" customWidth="1"/>
    <col min="7" max="7" width="8.00390625" style="1" customWidth="1"/>
    <col min="8" max="9" width="12.7109375" style="4" customWidth="1"/>
  </cols>
  <sheetData>
    <row r="1" spans="1:9" s="65" customFormat="1" ht="14.25">
      <c r="A1" s="63"/>
      <c r="B1" s="64"/>
      <c r="D1" s="135"/>
      <c r="E1" s="67"/>
      <c r="F1" s="66"/>
      <c r="G1" s="63" t="s">
        <v>5</v>
      </c>
      <c r="H1" s="320" t="s">
        <v>6</v>
      </c>
      <c r="I1" s="320"/>
    </row>
    <row r="2" spans="1:9" s="65" customFormat="1" ht="14.25">
      <c r="A2" s="63"/>
      <c r="B2" s="64" t="s">
        <v>7</v>
      </c>
      <c r="C2" s="65" t="s">
        <v>8</v>
      </c>
      <c r="D2" s="135"/>
      <c r="E2" s="67"/>
      <c r="F2" s="69" t="s">
        <v>9</v>
      </c>
      <c r="G2" s="63" t="s">
        <v>10</v>
      </c>
      <c r="H2" s="68" t="s">
        <v>11</v>
      </c>
      <c r="I2" s="68" t="s">
        <v>12</v>
      </c>
    </row>
    <row r="3" spans="1:9" s="76" customFormat="1" ht="14.25">
      <c r="A3" s="70"/>
      <c r="B3" s="93" t="s">
        <v>0</v>
      </c>
      <c r="C3" s="94" t="s">
        <v>13</v>
      </c>
      <c r="D3" s="136"/>
      <c r="E3" s="95"/>
      <c r="F3" s="96"/>
      <c r="G3" s="97"/>
      <c r="H3" s="98" t="s">
        <v>4</v>
      </c>
      <c r="I3" s="98">
        <f>SUM(I4:I46)</f>
        <v>0</v>
      </c>
    </row>
    <row r="4" spans="1:9" s="62" customFormat="1" ht="14.25">
      <c r="A4" s="56"/>
      <c r="B4" s="57" t="s">
        <v>14</v>
      </c>
      <c r="C4" s="58" t="s">
        <v>15</v>
      </c>
      <c r="D4" s="137"/>
      <c r="E4" s="59"/>
      <c r="F4" s="58" t="s">
        <v>16</v>
      </c>
      <c r="G4" s="60"/>
      <c r="H4" s="61"/>
      <c r="I4" s="61">
        <f>G4*H4</f>
        <v>0</v>
      </c>
    </row>
    <row r="5" spans="1:9" s="25" customFormat="1" ht="14.25">
      <c r="A5" s="13"/>
      <c r="B5" s="10" t="s">
        <v>17</v>
      </c>
      <c r="C5" s="11" t="s">
        <v>18</v>
      </c>
      <c r="D5" s="138" t="s">
        <v>19</v>
      </c>
      <c r="E5" s="12">
        <v>17</v>
      </c>
      <c r="F5" s="119" t="s">
        <v>536</v>
      </c>
      <c r="G5" s="13">
        <v>1</v>
      </c>
      <c r="H5" s="196">
        <v>0</v>
      </c>
      <c r="I5" s="14">
        <f>G5*H5</f>
        <v>0</v>
      </c>
    </row>
    <row r="6" spans="1:9" s="25" customFormat="1" ht="14.25">
      <c r="A6" s="13"/>
      <c r="B6" s="10"/>
      <c r="C6" s="11"/>
      <c r="D6" s="138" t="s">
        <v>19</v>
      </c>
      <c r="E6" s="157">
        <v>18</v>
      </c>
      <c r="F6" s="85" t="s">
        <v>262</v>
      </c>
      <c r="G6" s="81">
        <v>2</v>
      </c>
      <c r="H6" s="203">
        <v>0</v>
      </c>
      <c r="I6" s="84">
        <f>G6*H6</f>
        <v>0</v>
      </c>
    </row>
    <row r="7" spans="1:9" s="238" customFormat="1" ht="14.25">
      <c r="A7" s="233"/>
      <c r="B7" s="234"/>
      <c r="C7" s="235"/>
      <c r="D7" s="236" t="s">
        <v>19</v>
      </c>
      <c r="E7" s="237">
        <v>19</v>
      </c>
      <c r="F7" s="238" t="s">
        <v>615</v>
      </c>
      <c r="G7" s="233">
        <v>9</v>
      </c>
      <c r="H7" s="239">
        <v>0</v>
      </c>
      <c r="I7" s="240">
        <f>G7*H7</f>
        <v>0</v>
      </c>
    </row>
    <row r="8" spans="1:9" s="76" customFormat="1" ht="14.25">
      <c r="A8" s="70"/>
      <c r="B8" s="71" t="s">
        <v>24</v>
      </c>
      <c r="C8" s="72" t="s">
        <v>25</v>
      </c>
      <c r="D8" s="139"/>
      <c r="E8" s="73"/>
      <c r="F8" s="72" t="s">
        <v>16</v>
      </c>
      <c r="G8" s="74"/>
      <c r="H8" s="75" t="s">
        <v>16</v>
      </c>
      <c r="I8" s="75" t="s">
        <v>16</v>
      </c>
    </row>
    <row r="9" spans="1:9" s="85" customFormat="1" ht="14.25">
      <c r="A9" s="81"/>
      <c r="B9" s="161" t="s">
        <v>26</v>
      </c>
      <c r="C9" s="78" t="s">
        <v>27</v>
      </c>
      <c r="D9" s="140" t="s">
        <v>19</v>
      </c>
      <c r="E9" s="12">
        <v>12</v>
      </c>
      <c r="F9" s="83" t="s">
        <v>29</v>
      </c>
      <c r="G9" s="81">
        <v>2</v>
      </c>
      <c r="H9" s="203">
        <v>0</v>
      </c>
      <c r="I9" s="84">
        <f aca="true" t="shared" si="0" ref="I9:I23">G9*H9</f>
        <v>0</v>
      </c>
    </row>
    <row r="10" spans="1:9" s="85" customFormat="1" ht="14.25">
      <c r="A10" s="81"/>
      <c r="B10" s="82"/>
      <c r="C10" s="83"/>
      <c r="D10" s="140" t="s">
        <v>19</v>
      </c>
      <c r="E10" s="12">
        <v>13</v>
      </c>
      <c r="F10" s="86" t="s">
        <v>30</v>
      </c>
      <c r="G10" s="81">
        <v>2</v>
      </c>
      <c r="H10" s="203">
        <v>0</v>
      </c>
      <c r="I10" s="84">
        <f t="shared" si="0"/>
        <v>0</v>
      </c>
    </row>
    <row r="11" spans="1:9" s="85" customFormat="1" ht="14.25">
      <c r="A11" s="81"/>
      <c r="B11" s="82"/>
      <c r="C11" s="83"/>
      <c r="D11" s="140" t="s">
        <v>19</v>
      </c>
      <c r="E11" s="12">
        <v>14</v>
      </c>
      <c r="F11" s="86" t="s">
        <v>31</v>
      </c>
      <c r="G11" s="81">
        <v>2</v>
      </c>
      <c r="H11" s="203">
        <v>0</v>
      </c>
      <c r="I11" s="84">
        <f t="shared" si="0"/>
        <v>0</v>
      </c>
    </row>
    <row r="12" spans="1:9" s="169" customFormat="1" ht="14.25">
      <c r="A12" s="163"/>
      <c r="B12" s="164" t="s">
        <v>32</v>
      </c>
      <c r="C12" s="78" t="s">
        <v>33</v>
      </c>
      <c r="D12" s="145" t="s">
        <v>34</v>
      </c>
      <c r="E12" s="151">
        <v>1</v>
      </c>
      <c r="F12" s="165" t="s">
        <v>35</v>
      </c>
      <c r="G12" s="166">
        <v>3</v>
      </c>
      <c r="H12" s="205">
        <v>0</v>
      </c>
      <c r="I12" s="168">
        <f t="shared" si="0"/>
        <v>0</v>
      </c>
    </row>
    <row r="13" spans="1:9" s="16" customFormat="1" ht="14.25">
      <c r="A13" s="15"/>
      <c r="B13" s="10"/>
      <c r="C13" s="11"/>
      <c r="D13" s="140" t="s">
        <v>34</v>
      </c>
      <c r="E13" s="36">
        <v>2</v>
      </c>
      <c r="F13" s="21" t="s">
        <v>36</v>
      </c>
      <c r="G13" s="22">
        <v>1</v>
      </c>
      <c r="H13" s="201">
        <v>0</v>
      </c>
      <c r="I13" s="23">
        <f t="shared" si="0"/>
        <v>0</v>
      </c>
    </row>
    <row r="14" spans="1:9" s="16" customFormat="1" ht="14.25">
      <c r="A14" s="15"/>
      <c r="B14" s="10"/>
      <c r="C14" s="11"/>
      <c r="D14" s="140" t="s">
        <v>34</v>
      </c>
      <c r="E14" s="36" t="s">
        <v>211</v>
      </c>
      <c r="F14" s="11" t="s">
        <v>38</v>
      </c>
      <c r="G14" s="13">
        <v>1</v>
      </c>
      <c r="H14" s="196">
        <v>0</v>
      </c>
      <c r="I14" s="14">
        <f t="shared" si="0"/>
        <v>0</v>
      </c>
    </row>
    <row r="15" spans="1:9" s="158" customFormat="1" ht="14.25">
      <c r="A15" s="77"/>
      <c r="B15" s="164" t="s">
        <v>39</v>
      </c>
      <c r="C15" s="78" t="s">
        <v>40</v>
      </c>
      <c r="D15" s="145" t="s">
        <v>19</v>
      </c>
      <c r="E15" s="79">
        <v>3</v>
      </c>
      <c r="F15" s="165" t="s">
        <v>41</v>
      </c>
      <c r="G15" s="77">
        <v>3</v>
      </c>
      <c r="H15" s="198">
        <v>0</v>
      </c>
      <c r="I15" s="80">
        <f t="shared" si="0"/>
        <v>0</v>
      </c>
    </row>
    <row r="16" spans="1:9" s="25" customFormat="1" ht="14.25">
      <c r="A16" s="13"/>
      <c r="B16" s="10"/>
      <c r="C16" s="11"/>
      <c r="D16" s="140" t="s">
        <v>19</v>
      </c>
      <c r="E16" s="12">
        <v>4</v>
      </c>
      <c r="F16" s="17" t="s">
        <v>42</v>
      </c>
      <c r="G16" s="13">
        <v>1</v>
      </c>
      <c r="H16" s="196">
        <v>0</v>
      </c>
      <c r="I16" s="14">
        <f t="shared" si="0"/>
        <v>0</v>
      </c>
    </row>
    <row r="17" spans="1:9" s="25" customFormat="1" ht="14.25">
      <c r="A17" s="13"/>
      <c r="B17" s="10"/>
      <c r="C17" s="11"/>
      <c r="D17" s="140" t="s">
        <v>19</v>
      </c>
      <c r="E17" s="26">
        <v>5</v>
      </c>
      <c r="F17" s="17" t="s">
        <v>44</v>
      </c>
      <c r="G17" s="13">
        <v>4</v>
      </c>
      <c r="H17" s="196">
        <v>0</v>
      </c>
      <c r="I17" s="14">
        <f t="shared" si="0"/>
        <v>0</v>
      </c>
    </row>
    <row r="18" spans="1:9" s="25" customFormat="1" ht="14.25">
      <c r="A18" s="13"/>
      <c r="B18" s="10"/>
      <c r="C18" s="11"/>
      <c r="D18" s="140" t="s">
        <v>19</v>
      </c>
      <c r="E18" s="26">
        <v>6</v>
      </c>
      <c r="F18" s="17" t="s">
        <v>46</v>
      </c>
      <c r="G18" s="13">
        <v>6</v>
      </c>
      <c r="H18" s="196">
        <v>0</v>
      </c>
      <c r="I18" s="14">
        <f t="shared" si="0"/>
        <v>0</v>
      </c>
    </row>
    <row r="19" spans="1:9" s="25" customFormat="1" ht="14.25">
      <c r="A19" s="13"/>
      <c r="B19" s="10"/>
      <c r="C19" s="11"/>
      <c r="D19" s="140" t="s">
        <v>19</v>
      </c>
      <c r="E19" s="12">
        <v>7</v>
      </c>
      <c r="F19" s="17" t="s">
        <v>47</v>
      </c>
      <c r="G19" s="13">
        <v>2</v>
      </c>
      <c r="H19" s="196">
        <v>0</v>
      </c>
      <c r="I19" s="14">
        <f t="shared" si="0"/>
        <v>0</v>
      </c>
    </row>
    <row r="20" spans="1:9" s="25" customFormat="1" ht="14.25">
      <c r="A20" s="13"/>
      <c r="B20" s="10"/>
      <c r="C20" s="11"/>
      <c r="D20" s="140" t="s">
        <v>19</v>
      </c>
      <c r="E20" s="12">
        <v>8</v>
      </c>
      <c r="F20" s="17" t="s">
        <v>48</v>
      </c>
      <c r="G20" s="13">
        <v>2</v>
      </c>
      <c r="H20" s="196">
        <v>0</v>
      </c>
      <c r="I20" s="14">
        <f t="shared" si="0"/>
        <v>0</v>
      </c>
    </row>
    <row r="21" spans="1:9" s="25" customFormat="1" ht="14.25">
      <c r="A21" s="13"/>
      <c r="B21" s="10"/>
      <c r="C21" s="11"/>
      <c r="D21" s="140" t="s">
        <v>19</v>
      </c>
      <c r="E21" s="12">
        <v>9</v>
      </c>
      <c r="F21" s="17" t="s">
        <v>49</v>
      </c>
      <c r="G21" s="13">
        <v>3</v>
      </c>
      <c r="H21" s="196">
        <v>0</v>
      </c>
      <c r="I21" s="14">
        <f t="shared" si="0"/>
        <v>0</v>
      </c>
    </row>
    <row r="22" spans="1:9" s="25" customFormat="1" ht="14.25">
      <c r="A22" s="13"/>
      <c r="B22" s="10"/>
      <c r="C22" s="11"/>
      <c r="D22" s="140" t="s">
        <v>19</v>
      </c>
      <c r="E22" s="12">
        <v>2</v>
      </c>
      <c r="F22" s="17" t="s">
        <v>50</v>
      </c>
      <c r="G22" s="13">
        <v>1</v>
      </c>
      <c r="H22" s="196">
        <v>0</v>
      </c>
      <c r="I22" s="14">
        <f t="shared" si="0"/>
        <v>0</v>
      </c>
    </row>
    <row r="23" spans="1:9" s="25" customFormat="1" ht="14.25">
      <c r="A23" s="13"/>
      <c r="B23" s="10"/>
      <c r="C23" s="11"/>
      <c r="D23" s="140" t="s">
        <v>19</v>
      </c>
      <c r="E23" s="26" t="s">
        <v>419</v>
      </c>
      <c r="F23" s="46" t="s">
        <v>558</v>
      </c>
      <c r="G23" s="13">
        <v>1</v>
      </c>
      <c r="H23" s="196">
        <v>0</v>
      </c>
      <c r="I23" s="14">
        <f t="shared" si="0"/>
        <v>0</v>
      </c>
    </row>
    <row r="24" spans="1:9" s="76" customFormat="1" ht="14.25">
      <c r="A24" s="70"/>
      <c r="B24" s="71" t="s">
        <v>51</v>
      </c>
      <c r="C24" s="72" t="s">
        <v>52</v>
      </c>
      <c r="D24" s="139"/>
      <c r="E24" s="73"/>
      <c r="F24" s="87" t="s">
        <v>16</v>
      </c>
      <c r="G24" s="74"/>
      <c r="H24" s="75" t="s">
        <v>16</v>
      </c>
      <c r="I24" s="75" t="s">
        <v>16</v>
      </c>
    </row>
    <row r="25" spans="1:9" s="89" customFormat="1" ht="14.25">
      <c r="A25" s="74"/>
      <c r="B25" s="71" t="s">
        <v>53</v>
      </c>
      <c r="C25" s="72" t="s">
        <v>54</v>
      </c>
      <c r="D25" s="139"/>
      <c r="E25" s="73"/>
      <c r="F25" s="87" t="s">
        <v>16</v>
      </c>
      <c r="G25" s="74"/>
      <c r="H25" s="75" t="s">
        <v>16</v>
      </c>
      <c r="I25" s="75" t="s">
        <v>16</v>
      </c>
    </row>
    <row r="26" spans="1:9" s="25" customFormat="1" ht="14.25">
      <c r="A26" s="13"/>
      <c r="B26" s="10" t="s">
        <v>55</v>
      </c>
      <c r="C26" s="11" t="s">
        <v>56</v>
      </c>
      <c r="D26" s="138" t="s">
        <v>34</v>
      </c>
      <c r="E26" s="36">
        <v>4</v>
      </c>
      <c r="F26" s="17" t="s">
        <v>59</v>
      </c>
      <c r="G26" s="13">
        <v>8</v>
      </c>
      <c r="H26" s="196">
        <v>0</v>
      </c>
      <c r="I26" s="14">
        <f>G26*H26</f>
        <v>0</v>
      </c>
    </row>
    <row r="27" spans="2:9" ht="14.25">
      <c r="B27" s="10"/>
      <c r="C27" s="11"/>
      <c r="D27" s="138" t="s">
        <v>60</v>
      </c>
      <c r="E27" s="36">
        <v>1</v>
      </c>
      <c r="F27" s="11" t="s">
        <v>607</v>
      </c>
      <c r="G27" s="13">
        <v>60</v>
      </c>
      <c r="H27" s="196">
        <v>0</v>
      </c>
      <c r="I27" s="14">
        <f aca="true" t="shared" si="1" ref="I27:I35">G27*H27</f>
        <v>0</v>
      </c>
    </row>
    <row r="28" spans="2:9" ht="14.25">
      <c r="B28" s="10"/>
      <c r="C28" s="11"/>
      <c r="D28" s="138" t="s">
        <v>60</v>
      </c>
      <c r="E28" s="36">
        <v>2</v>
      </c>
      <c r="F28" s="11" t="s">
        <v>608</v>
      </c>
      <c r="G28" s="13">
        <v>3</v>
      </c>
      <c r="H28" s="196">
        <v>0</v>
      </c>
      <c r="I28" s="14">
        <f t="shared" si="1"/>
        <v>0</v>
      </c>
    </row>
    <row r="29" spans="1:9" s="158" customFormat="1" ht="14.25">
      <c r="A29" s="77"/>
      <c r="B29" s="164" t="s">
        <v>61</v>
      </c>
      <c r="C29" s="78" t="s">
        <v>62</v>
      </c>
      <c r="D29" s="145" t="s">
        <v>19</v>
      </c>
      <c r="E29" s="79">
        <v>15</v>
      </c>
      <c r="F29" s="165" t="s">
        <v>57</v>
      </c>
      <c r="G29" s="77">
        <v>3</v>
      </c>
      <c r="H29" s="198">
        <v>0</v>
      </c>
      <c r="I29" s="80">
        <f t="shared" si="1"/>
        <v>0</v>
      </c>
    </row>
    <row r="30" spans="1:9" s="25" customFormat="1" ht="14.25">
      <c r="A30" s="13"/>
      <c r="B30" s="10"/>
      <c r="C30" s="11"/>
      <c r="D30" s="140" t="s">
        <v>19</v>
      </c>
      <c r="E30" s="12">
        <v>16</v>
      </c>
      <c r="F30" s="17" t="s">
        <v>63</v>
      </c>
      <c r="G30" s="13">
        <v>4</v>
      </c>
      <c r="H30" s="196">
        <v>0</v>
      </c>
      <c r="I30" s="14">
        <f t="shared" si="1"/>
        <v>0</v>
      </c>
    </row>
    <row r="31" spans="1:9" s="25" customFormat="1" ht="14.25">
      <c r="A31" s="13"/>
      <c r="B31" s="10"/>
      <c r="C31" s="11"/>
      <c r="D31" s="138" t="s">
        <v>34</v>
      </c>
      <c r="E31" s="36" t="s">
        <v>465</v>
      </c>
      <c r="F31" s="21" t="s">
        <v>234</v>
      </c>
      <c r="G31" s="22">
        <v>6</v>
      </c>
      <c r="H31" s="201">
        <v>0</v>
      </c>
      <c r="I31" s="23">
        <f t="shared" si="1"/>
        <v>0</v>
      </c>
    </row>
    <row r="32" spans="1:9" s="25" customFormat="1" ht="14.25">
      <c r="A32" s="13"/>
      <c r="B32" s="10"/>
      <c r="C32" s="11"/>
      <c r="D32" s="138" t="s">
        <v>19</v>
      </c>
      <c r="E32" s="36">
        <v>1</v>
      </c>
      <c r="F32" s="11" t="s">
        <v>37</v>
      </c>
      <c r="G32" s="13">
        <v>16</v>
      </c>
      <c r="H32" s="196">
        <v>0</v>
      </c>
      <c r="I32" s="14">
        <f t="shared" si="1"/>
        <v>0</v>
      </c>
    </row>
    <row r="33" spans="1:9" s="25" customFormat="1" ht="14.25">
      <c r="A33" s="13"/>
      <c r="B33" s="10"/>
      <c r="C33" s="11"/>
      <c r="D33" s="138" t="s">
        <v>60</v>
      </c>
      <c r="E33" s="36">
        <v>3</v>
      </c>
      <c r="F33" s="46" t="s">
        <v>65</v>
      </c>
      <c r="G33" s="45">
        <v>2</v>
      </c>
      <c r="H33" s="200">
        <v>0</v>
      </c>
      <c r="I33" s="19">
        <f t="shared" si="1"/>
        <v>0</v>
      </c>
    </row>
    <row r="34" spans="1:9" s="25" customFormat="1" ht="14.25">
      <c r="A34" s="13"/>
      <c r="B34" s="10"/>
      <c r="C34" s="11"/>
      <c r="D34" s="138" t="s">
        <v>60</v>
      </c>
      <c r="E34" s="36">
        <v>2</v>
      </c>
      <c r="F34" s="11" t="s">
        <v>608</v>
      </c>
      <c r="G34" s="13">
        <v>3</v>
      </c>
      <c r="H34" s="196">
        <v>0</v>
      </c>
      <c r="I34" s="14">
        <f t="shared" si="1"/>
        <v>0</v>
      </c>
    </row>
    <row r="35" spans="1:9" s="65" customFormat="1" ht="14.25">
      <c r="A35" s="63"/>
      <c r="B35" s="164" t="s">
        <v>66</v>
      </c>
      <c r="C35" s="78" t="s">
        <v>67</v>
      </c>
      <c r="D35" s="170" t="s">
        <v>34</v>
      </c>
      <c r="E35" s="151">
        <v>5</v>
      </c>
      <c r="F35" s="171" t="s">
        <v>546</v>
      </c>
      <c r="G35" s="166">
        <v>5</v>
      </c>
      <c r="H35" s="205">
        <v>0</v>
      </c>
      <c r="I35" s="80">
        <f t="shared" si="1"/>
        <v>0</v>
      </c>
    </row>
    <row r="36" spans="1:9" s="25" customFormat="1" ht="14.25">
      <c r="A36" s="13"/>
      <c r="B36" s="10"/>
      <c r="C36" s="11"/>
      <c r="D36" s="138" t="s">
        <v>60</v>
      </c>
      <c r="E36" s="36">
        <v>2</v>
      </c>
      <c r="F36" s="11" t="s">
        <v>608</v>
      </c>
      <c r="G36" s="13">
        <v>3</v>
      </c>
      <c r="H36" s="196">
        <v>0</v>
      </c>
      <c r="I36" s="14">
        <f>G36*H36</f>
        <v>0</v>
      </c>
    </row>
    <row r="37" spans="1:9" s="89" customFormat="1" ht="14.25">
      <c r="A37" s="74"/>
      <c r="B37" s="71" t="s">
        <v>71</v>
      </c>
      <c r="C37" s="72" t="s">
        <v>72</v>
      </c>
      <c r="D37" s="139"/>
      <c r="E37" s="73"/>
      <c r="F37" s="72" t="s">
        <v>16</v>
      </c>
      <c r="G37" s="74"/>
      <c r="H37" s="75" t="s">
        <v>16</v>
      </c>
      <c r="I37" s="75" t="s">
        <v>16</v>
      </c>
    </row>
    <row r="38" spans="1:9" s="89" customFormat="1" ht="14.25">
      <c r="A38" s="74"/>
      <c r="B38" s="71" t="s">
        <v>73</v>
      </c>
      <c r="C38" s="72" t="s">
        <v>74</v>
      </c>
      <c r="D38" s="139"/>
      <c r="E38" s="73"/>
      <c r="F38" s="72" t="s">
        <v>16</v>
      </c>
      <c r="G38" s="74"/>
      <c r="H38" s="75" t="s">
        <v>16</v>
      </c>
      <c r="I38" s="75" t="s">
        <v>16</v>
      </c>
    </row>
    <row r="39" spans="1:9" s="25" customFormat="1" ht="14.25">
      <c r="A39" s="13"/>
      <c r="B39" s="10" t="s">
        <v>75</v>
      </c>
      <c r="C39" s="11" t="s">
        <v>76</v>
      </c>
      <c r="D39" s="140"/>
      <c r="E39" s="12"/>
      <c r="F39" s="25" t="s">
        <v>16</v>
      </c>
      <c r="G39" s="13"/>
      <c r="H39" s="14" t="s">
        <v>16</v>
      </c>
      <c r="I39" s="14" t="s">
        <v>16</v>
      </c>
    </row>
    <row r="40" spans="1:9" s="158" customFormat="1" ht="14.25">
      <c r="A40" s="77"/>
      <c r="B40" s="164" t="s">
        <v>77</v>
      </c>
      <c r="C40" s="78" t="s">
        <v>78</v>
      </c>
      <c r="D40" s="145"/>
      <c r="E40" s="151"/>
      <c r="F40" s="158" t="s">
        <v>16</v>
      </c>
      <c r="G40" s="77"/>
      <c r="H40" s="80" t="s">
        <v>16</v>
      </c>
      <c r="I40" s="80" t="s">
        <v>16</v>
      </c>
    </row>
    <row r="41" spans="1:9" s="158" customFormat="1" ht="14.25">
      <c r="A41" s="77"/>
      <c r="B41" s="164" t="s">
        <v>79</v>
      </c>
      <c r="C41" s="78" t="s">
        <v>80</v>
      </c>
      <c r="D41" s="145"/>
      <c r="E41" s="79"/>
      <c r="F41" s="158" t="s">
        <v>16</v>
      </c>
      <c r="G41" s="77"/>
      <c r="H41" s="80" t="s">
        <v>16</v>
      </c>
      <c r="I41" s="80" t="s">
        <v>16</v>
      </c>
    </row>
    <row r="42" spans="1:9" s="158" customFormat="1" ht="14.25">
      <c r="A42" s="77"/>
      <c r="B42" s="164" t="s">
        <v>81</v>
      </c>
      <c r="C42" s="78" t="s">
        <v>80</v>
      </c>
      <c r="D42" s="145"/>
      <c r="E42" s="79"/>
      <c r="F42" s="158" t="s">
        <v>16</v>
      </c>
      <c r="G42" s="77"/>
      <c r="H42" s="80" t="s">
        <v>16</v>
      </c>
      <c r="I42" s="80" t="s">
        <v>16</v>
      </c>
    </row>
    <row r="43" spans="1:9" s="158" customFormat="1" ht="14.25">
      <c r="A43" s="77"/>
      <c r="B43" s="164" t="s">
        <v>82</v>
      </c>
      <c r="C43" s="78" t="s">
        <v>83</v>
      </c>
      <c r="D43" s="145"/>
      <c r="E43" s="151"/>
      <c r="F43" s="158" t="s">
        <v>16</v>
      </c>
      <c r="G43" s="77"/>
      <c r="H43" s="80" t="s">
        <v>16</v>
      </c>
      <c r="I43" s="80" t="s">
        <v>16</v>
      </c>
    </row>
    <row r="44" spans="1:9" s="89" customFormat="1" ht="14.25">
      <c r="A44" s="74"/>
      <c r="B44" s="71" t="s">
        <v>84</v>
      </c>
      <c r="C44" s="72" t="s">
        <v>85</v>
      </c>
      <c r="D44" s="139"/>
      <c r="E44" s="73"/>
      <c r="F44" s="89" t="s">
        <v>16</v>
      </c>
      <c r="G44" s="74"/>
      <c r="H44" s="75" t="s">
        <v>16</v>
      </c>
      <c r="I44" s="75" t="s">
        <v>16</v>
      </c>
    </row>
    <row r="45" spans="1:9" s="25" customFormat="1" ht="14.25">
      <c r="A45" s="13"/>
      <c r="B45" s="10" t="s">
        <v>86</v>
      </c>
      <c r="C45" s="11" t="s">
        <v>87</v>
      </c>
      <c r="D45" s="140"/>
      <c r="E45" s="12"/>
      <c r="F45" s="25" t="s">
        <v>16</v>
      </c>
      <c r="G45" s="13"/>
      <c r="H45" s="14" t="s">
        <v>16</v>
      </c>
      <c r="I45" s="14" t="s">
        <v>16</v>
      </c>
    </row>
    <row r="46" spans="1:9" s="158" customFormat="1" ht="14.25">
      <c r="A46" s="77"/>
      <c r="B46" s="164"/>
      <c r="D46" s="145"/>
      <c r="E46" s="172"/>
      <c r="F46" s="78"/>
      <c r="G46" s="77"/>
      <c r="H46" s="80"/>
      <c r="I46" s="80"/>
    </row>
    <row r="47" spans="1:9" s="25" customFormat="1" ht="14.25">
      <c r="A47" s="13"/>
      <c r="B47" s="2" t="s">
        <v>7</v>
      </c>
      <c r="C47" t="s">
        <v>8</v>
      </c>
      <c r="D47" s="141"/>
      <c r="E47" s="3"/>
      <c r="F47" s="51"/>
      <c r="G47" s="1" t="s">
        <v>10</v>
      </c>
      <c r="H47" s="4" t="s">
        <v>11</v>
      </c>
      <c r="I47" s="4" t="s">
        <v>12</v>
      </c>
    </row>
    <row r="48" spans="1:9" s="89" customFormat="1" ht="14.25">
      <c r="A48" s="74"/>
      <c r="B48" s="93" t="s">
        <v>0</v>
      </c>
      <c r="C48" s="94" t="s">
        <v>88</v>
      </c>
      <c r="D48" s="136"/>
      <c r="E48" s="95"/>
      <c r="F48" s="96"/>
      <c r="G48" s="97"/>
      <c r="H48" s="98" t="s">
        <v>4</v>
      </c>
      <c r="I48" s="98">
        <f>SUM(I49:I53)</f>
        <v>0</v>
      </c>
    </row>
    <row r="49" spans="1:9" s="25" customFormat="1" ht="14.25">
      <c r="A49" s="13"/>
      <c r="B49" s="10" t="s">
        <v>89</v>
      </c>
      <c r="C49" s="11" t="s">
        <v>90</v>
      </c>
      <c r="D49" s="138" t="s">
        <v>34</v>
      </c>
      <c r="E49" s="36" t="s">
        <v>465</v>
      </c>
      <c r="F49" s="21" t="s">
        <v>234</v>
      </c>
      <c r="G49" s="22">
        <v>3</v>
      </c>
      <c r="H49" s="201">
        <v>0</v>
      </c>
      <c r="I49" s="23">
        <f>G49*H49</f>
        <v>0</v>
      </c>
    </row>
    <row r="50" spans="1:9" s="72" customFormat="1" ht="14.25">
      <c r="A50" s="74"/>
      <c r="B50" s="71" t="s">
        <v>92</v>
      </c>
      <c r="C50" s="72" t="s">
        <v>93</v>
      </c>
      <c r="D50" s="177"/>
      <c r="E50" s="92"/>
      <c r="F50" s="178" t="s">
        <v>16</v>
      </c>
      <c r="G50" s="74"/>
      <c r="H50" s="75" t="s">
        <v>16</v>
      </c>
      <c r="I50" s="75" t="s">
        <v>16</v>
      </c>
    </row>
    <row r="51" spans="1:9" s="176" customFormat="1" ht="14.25">
      <c r="A51" s="173"/>
      <c r="B51" s="174" t="s">
        <v>94</v>
      </c>
      <c r="C51" s="175" t="s">
        <v>95</v>
      </c>
      <c r="D51" s="142" t="s">
        <v>19</v>
      </c>
      <c r="E51" s="32">
        <v>11</v>
      </c>
      <c r="F51" s="86" t="s">
        <v>91</v>
      </c>
      <c r="G51" s="81">
        <v>18</v>
      </c>
      <c r="H51" s="203">
        <v>0</v>
      </c>
      <c r="I51" s="84">
        <f>G51*H51</f>
        <v>0</v>
      </c>
    </row>
    <row r="52" spans="4:9" ht="14.25">
      <c r="D52" s="142" t="s">
        <v>34</v>
      </c>
      <c r="E52" s="32" t="s">
        <v>250</v>
      </c>
      <c r="F52" s="21" t="s">
        <v>251</v>
      </c>
      <c r="G52" s="22">
        <v>1</v>
      </c>
      <c r="H52" s="201">
        <v>0</v>
      </c>
      <c r="I52" s="23">
        <f>G52*H52</f>
        <v>0</v>
      </c>
    </row>
    <row r="53" spans="1:9" s="78" customFormat="1" ht="14.25">
      <c r="A53" s="77"/>
      <c r="B53" s="164"/>
      <c r="D53" s="145"/>
      <c r="E53" s="79"/>
      <c r="G53" s="77"/>
      <c r="H53" s="80"/>
      <c r="I53" s="80"/>
    </row>
    <row r="54" spans="1:9" s="30" customFormat="1" ht="14.25">
      <c r="A54" s="8"/>
      <c r="B54" s="27" t="s">
        <v>0</v>
      </c>
      <c r="C54" s="28" t="s">
        <v>4</v>
      </c>
      <c r="D54" s="143"/>
      <c r="E54" s="7"/>
      <c r="F54" s="28"/>
      <c r="G54" s="29"/>
      <c r="H54" s="9"/>
      <c r="I54" s="9">
        <f>SUM(I3:I53)/2</f>
        <v>0</v>
      </c>
    </row>
    <row r="56" spans="2:10" ht="29.25" customHeight="1">
      <c r="B56" s="53"/>
      <c r="C56" s="230" t="s">
        <v>605</v>
      </c>
      <c r="D56" s="39"/>
      <c r="F56" s="321" t="s">
        <v>606</v>
      </c>
      <c r="G56" s="322"/>
      <c r="H56" s="322"/>
      <c r="I56" s="322"/>
      <c r="J56" s="229"/>
    </row>
  </sheetData>
  <sheetProtection password="FDAA" sheet="1" selectLockedCells="1"/>
  <mergeCells count="2">
    <mergeCell ref="H1:I1"/>
    <mergeCell ref="F56:I56"/>
  </mergeCells>
  <printOptions horizontalCentered="1"/>
  <pageMargins left="0.31496062992125984" right="0.31496062992125984" top="0.7874015748031497" bottom="0.7874015748031497" header="0.5118110236220472" footer="0.5118110236220472"/>
  <pageSetup fitToHeight="999" horizontalDpi="300" verticalDpi="300" orientation="landscape" paperSize="9" scale="80" r:id="rId1"/>
  <rowBreaks count="2" manualBreakCount="2">
    <brk id="28" min="1" max="8" man="1"/>
    <brk id="45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8"/>
  <sheetViews>
    <sheetView view="pageBreakPreview" zoomScaleNormal="85" zoomScaleSheetLayoutView="100" zoomScalePageLayoutView="0" workbookViewId="0" topLeftCell="A3">
      <selection activeCell="H8" sqref="H8"/>
    </sheetView>
  </sheetViews>
  <sheetFormatPr defaultColWidth="9.140625" defaultRowHeight="15"/>
  <cols>
    <col min="1" max="1" width="5.28125" style="1" customWidth="1"/>
    <col min="2" max="2" width="6.00390625" style="1" customWidth="1"/>
    <col min="3" max="3" width="24.421875" style="0" customWidth="1"/>
    <col min="4" max="4" width="4.7109375" style="31" customWidth="1"/>
    <col min="5" max="5" width="4.7109375" style="32" customWidth="1"/>
    <col min="6" max="6" width="100.7109375" style="0" customWidth="1"/>
    <col min="7" max="7" width="6.7109375" style="1" customWidth="1"/>
    <col min="8" max="8" width="12.7109375" style="6" customWidth="1"/>
    <col min="9" max="9" width="14.140625" style="6" customWidth="1"/>
  </cols>
  <sheetData>
    <row r="1" spans="6:9" ht="14.25">
      <c r="F1" s="5"/>
      <c r="G1" s="1" t="s">
        <v>5</v>
      </c>
      <c r="H1" s="323" t="s">
        <v>6</v>
      </c>
      <c r="I1" s="323"/>
    </row>
    <row r="2" spans="2:9" ht="14.25">
      <c r="B2" s="1" t="s">
        <v>7</v>
      </c>
      <c r="C2" t="s">
        <v>8</v>
      </c>
      <c r="F2" s="52" t="s">
        <v>9</v>
      </c>
      <c r="G2" s="1" t="s">
        <v>10</v>
      </c>
      <c r="H2" s="6" t="s">
        <v>11</v>
      </c>
      <c r="I2" s="6" t="s">
        <v>12</v>
      </c>
    </row>
    <row r="3" spans="1:9" s="76" customFormat="1" ht="14.25">
      <c r="A3" s="70"/>
      <c r="B3" s="104" t="s">
        <v>1</v>
      </c>
      <c r="C3" s="94" t="s">
        <v>13</v>
      </c>
      <c r="D3" s="105"/>
      <c r="E3" s="106"/>
      <c r="F3" s="96"/>
      <c r="G3" s="97"/>
      <c r="H3" s="98" t="s">
        <v>4</v>
      </c>
      <c r="I3" s="98">
        <f>SUM(I4:I27)</f>
        <v>0</v>
      </c>
    </row>
    <row r="4" spans="1:9" s="76" customFormat="1" ht="14.25">
      <c r="A4" s="70"/>
      <c r="B4" s="74">
        <v>101</v>
      </c>
      <c r="C4" s="72" t="s">
        <v>97</v>
      </c>
      <c r="D4" s="107"/>
      <c r="E4" s="92"/>
      <c r="F4" s="72" t="s">
        <v>16</v>
      </c>
      <c r="G4" s="74"/>
      <c r="H4" s="75" t="s">
        <v>16</v>
      </c>
      <c r="I4" s="75" t="s">
        <v>16</v>
      </c>
    </row>
    <row r="5" spans="1:9" s="89" customFormat="1" ht="14.25">
      <c r="A5" s="74"/>
      <c r="B5" s="74">
        <v>102</v>
      </c>
      <c r="C5" s="72" t="s">
        <v>98</v>
      </c>
      <c r="D5" s="107"/>
      <c r="E5" s="92"/>
      <c r="F5" s="87" t="s">
        <v>16</v>
      </c>
      <c r="G5" s="74"/>
      <c r="H5" s="75" t="s">
        <v>16</v>
      </c>
      <c r="I5" s="75" t="s">
        <v>16</v>
      </c>
    </row>
    <row r="6" spans="1:9" s="111" customFormat="1" ht="14.25">
      <c r="A6" s="108"/>
      <c r="B6" s="109">
        <v>103</v>
      </c>
      <c r="C6" s="72" t="s">
        <v>99</v>
      </c>
      <c r="D6" s="107"/>
      <c r="E6" s="92"/>
      <c r="F6" s="72" t="s">
        <v>16</v>
      </c>
      <c r="G6" s="109"/>
      <c r="H6" s="110" t="s">
        <v>16</v>
      </c>
      <c r="I6" s="110" t="s">
        <v>16</v>
      </c>
    </row>
    <row r="7" spans="1:9" s="89" customFormat="1" ht="14.25">
      <c r="A7" s="74"/>
      <c r="B7" s="74">
        <v>104</v>
      </c>
      <c r="C7" s="72" t="s">
        <v>100</v>
      </c>
      <c r="D7" s="107"/>
      <c r="E7" s="92"/>
      <c r="F7" s="87" t="s">
        <v>16</v>
      </c>
      <c r="G7" s="74"/>
      <c r="H7" s="75" t="s">
        <v>16</v>
      </c>
      <c r="I7" s="75" t="s">
        <v>16</v>
      </c>
    </row>
    <row r="8" spans="2:9" ht="14.25">
      <c r="B8" s="13">
        <v>105</v>
      </c>
      <c r="C8" s="11" t="s">
        <v>101</v>
      </c>
      <c r="D8" s="35" t="s">
        <v>34</v>
      </c>
      <c r="E8" s="36">
        <v>8</v>
      </c>
      <c r="F8" s="11" t="s">
        <v>102</v>
      </c>
      <c r="G8" s="13">
        <v>1</v>
      </c>
      <c r="H8" s="196">
        <v>0</v>
      </c>
      <c r="I8" s="14">
        <f>G8*H8</f>
        <v>0</v>
      </c>
    </row>
    <row r="9" spans="2:9" ht="14.25">
      <c r="B9" s="13"/>
      <c r="C9" s="11"/>
      <c r="D9" s="35" t="s">
        <v>34</v>
      </c>
      <c r="E9" s="36">
        <v>9</v>
      </c>
      <c r="F9" s="11" t="s">
        <v>103</v>
      </c>
      <c r="G9" s="13">
        <v>1</v>
      </c>
      <c r="H9" s="196">
        <v>0</v>
      </c>
      <c r="I9" s="14">
        <f>G9*H9</f>
        <v>0</v>
      </c>
    </row>
    <row r="10" spans="1:9" s="62" customFormat="1" ht="14.25">
      <c r="A10" s="56"/>
      <c r="B10" s="60"/>
      <c r="C10" s="58"/>
      <c r="D10" s="112" t="s">
        <v>34</v>
      </c>
      <c r="E10" s="90" t="s">
        <v>419</v>
      </c>
      <c r="F10" s="58" t="s">
        <v>104</v>
      </c>
      <c r="G10" s="60">
        <v>1</v>
      </c>
      <c r="H10" s="197">
        <v>0</v>
      </c>
      <c r="I10" s="61">
        <f>G10*H10</f>
        <v>0</v>
      </c>
    </row>
    <row r="11" spans="1:9" s="89" customFormat="1" ht="14.25">
      <c r="A11" s="74"/>
      <c r="B11" s="74">
        <v>106</v>
      </c>
      <c r="C11" s="72" t="s">
        <v>105</v>
      </c>
      <c r="D11" s="107"/>
      <c r="E11" s="92"/>
      <c r="F11" s="87" t="s">
        <v>16</v>
      </c>
      <c r="G11" s="74"/>
      <c r="H11" s="75" t="s">
        <v>16</v>
      </c>
      <c r="I11" s="75" t="s">
        <v>16</v>
      </c>
    </row>
    <row r="12" spans="2:9" ht="14.25">
      <c r="B12" s="13">
        <v>107</v>
      </c>
      <c r="C12" s="11" t="s">
        <v>106</v>
      </c>
      <c r="D12" s="35" t="s">
        <v>34</v>
      </c>
      <c r="E12" s="36">
        <v>12</v>
      </c>
      <c r="F12" s="11" t="s">
        <v>107</v>
      </c>
      <c r="G12" s="13">
        <v>1</v>
      </c>
      <c r="H12" s="196">
        <v>0</v>
      </c>
      <c r="I12" s="14">
        <f aca="true" t="shared" si="0" ref="I12:I21">G12*H12</f>
        <v>0</v>
      </c>
    </row>
    <row r="13" spans="2:9" ht="14.25">
      <c r="B13" s="13"/>
      <c r="C13" s="11"/>
      <c r="D13" s="35" t="s">
        <v>34</v>
      </c>
      <c r="E13" s="36">
        <v>13</v>
      </c>
      <c r="F13" s="25" t="s">
        <v>446</v>
      </c>
      <c r="G13" s="13">
        <v>8</v>
      </c>
      <c r="H13" s="196">
        <v>0</v>
      </c>
      <c r="I13" s="14">
        <f t="shared" si="0"/>
        <v>0</v>
      </c>
    </row>
    <row r="14" spans="2:9" ht="14.25">
      <c r="B14" s="13"/>
      <c r="C14" s="11"/>
      <c r="D14" s="35" t="s">
        <v>19</v>
      </c>
      <c r="E14" s="36">
        <v>23</v>
      </c>
      <c r="F14" s="11" t="s">
        <v>108</v>
      </c>
      <c r="G14" s="13">
        <v>8</v>
      </c>
      <c r="H14" s="196">
        <v>0</v>
      </c>
      <c r="I14" s="14">
        <f t="shared" si="0"/>
        <v>0</v>
      </c>
    </row>
    <row r="15" spans="2:9" ht="14.25">
      <c r="B15" s="13"/>
      <c r="C15" s="11"/>
      <c r="D15" s="35" t="s">
        <v>34</v>
      </c>
      <c r="E15" s="36" t="s">
        <v>442</v>
      </c>
      <c r="F15" s="25" t="s">
        <v>444</v>
      </c>
      <c r="G15" s="13">
        <v>1</v>
      </c>
      <c r="H15" s="196">
        <v>0</v>
      </c>
      <c r="I15" s="14">
        <f t="shared" si="0"/>
        <v>0</v>
      </c>
    </row>
    <row r="16" spans="2:9" ht="14.25">
      <c r="B16" s="13"/>
      <c r="C16" s="11"/>
      <c r="D16" s="35" t="s">
        <v>34</v>
      </c>
      <c r="E16" s="36" t="s">
        <v>443</v>
      </c>
      <c r="F16" s="25" t="s">
        <v>445</v>
      </c>
      <c r="G16" s="13">
        <v>1</v>
      </c>
      <c r="H16" s="196">
        <v>0</v>
      </c>
      <c r="I16" s="14">
        <f>G16*H16</f>
        <v>0</v>
      </c>
    </row>
    <row r="17" spans="2:9" ht="14.25">
      <c r="B17" s="13"/>
      <c r="C17" s="11"/>
      <c r="D17" s="35" t="s">
        <v>34</v>
      </c>
      <c r="E17" s="36">
        <v>15</v>
      </c>
      <c r="F17" s="25" t="s">
        <v>560</v>
      </c>
      <c r="G17" s="13">
        <v>1</v>
      </c>
      <c r="H17" s="196">
        <v>0</v>
      </c>
      <c r="I17" s="14">
        <f>G17*H17</f>
        <v>0</v>
      </c>
    </row>
    <row r="18" spans="1:9" s="88" customFormat="1" ht="14.25">
      <c r="A18" s="60"/>
      <c r="B18" s="60"/>
      <c r="C18" s="58"/>
      <c r="D18" s="112" t="s">
        <v>34</v>
      </c>
      <c r="E18" s="90">
        <v>16</v>
      </c>
      <c r="F18" s="88" t="s">
        <v>573</v>
      </c>
      <c r="G18" s="60">
        <v>1</v>
      </c>
      <c r="H18" s="197">
        <v>0</v>
      </c>
      <c r="I18" s="61">
        <f>G18*H18</f>
        <v>0</v>
      </c>
    </row>
    <row r="19" spans="1:9" s="158" customFormat="1" ht="14.25">
      <c r="A19" s="77"/>
      <c r="B19" s="77">
        <v>108</v>
      </c>
      <c r="C19" s="78" t="s">
        <v>109</v>
      </c>
      <c r="D19" s="155" t="s">
        <v>34</v>
      </c>
      <c r="E19" s="151">
        <v>17</v>
      </c>
      <c r="F19" s="158" t="s">
        <v>440</v>
      </c>
      <c r="G19" s="77">
        <v>1</v>
      </c>
      <c r="H19" s="198">
        <v>0</v>
      </c>
      <c r="I19" s="80">
        <f t="shared" si="0"/>
        <v>0</v>
      </c>
    </row>
    <row r="20" spans="1:9" s="25" customFormat="1" ht="14.25">
      <c r="A20" s="13"/>
      <c r="B20" s="13"/>
      <c r="C20" s="11"/>
      <c r="D20" s="35" t="s">
        <v>34</v>
      </c>
      <c r="E20" s="36">
        <v>18</v>
      </c>
      <c r="F20" s="25" t="s">
        <v>441</v>
      </c>
      <c r="G20" s="13">
        <v>1</v>
      </c>
      <c r="H20" s="196">
        <v>0</v>
      </c>
      <c r="I20" s="14">
        <f t="shared" si="0"/>
        <v>0</v>
      </c>
    </row>
    <row r="21" spans="1:9" s="25" customFormat="1" ht="14.25">
      <c r="A21" s="13"/>
      <c r="B21" s="13"/>
      <c r="C21" s="11"/>
      <c r="D21" s="35" t="s">
        <v>34</v>
      </c>
      <c r="E21" s="36">
        <v>19</v>
      </c>
      <c r="F21" s="11" t="s">
        <v>110</v>
      </c>
      <c r="G21" s="13">
        <v>1</v>
      </c>
      <c r="H21" s="264">
        <v>0</v>
      </c>
      <c r="I21" s="14">
        <f t="shared" si="0"/>
        <v>0</v>
      </c>
    </row>
    <row r="22" spans="1:9" s="158" customFormat="1" ht="14.25">
      <c r="A22" s="77"/>
      <c r="B22" s="77">
        <v>109</v>
      </c>
      <c r="C22" s="78" t="s">
        <v>111</v>
      </c>
      <c r="D22" s="155"/>
      <c r="E22" s="151"/>
      <c r="F22" s="158" t="s">
        <v>16</v>
      </c>
      <c r="G22" s="77"/>
      <c r="H22" s="80" t="s">
        <v>16</v>
      </c>
      <c r="I22" s="80" t="s">
        <v>16</v>
      </c>
    </row>
    <row r="23" spans="1:9" s="158" customFormat="1" ht="14.25">
      <c r="A23" s="77"/>
      <c r="B23" s="77">
        <v>110</v>
      </c>
      <c r="C23" s="78" t="s">
        <v>112</v>
      </c>
      <c r="D23" s="155"/>
      <c r="E23" s="151"/>
      <c r="F23" s="158" t="s">
        <v>16</v>
      </c>
      <c r="G23" s="77"/>
      <c r="H23" s="80" t="s">
        <v>16</v>
      </c>
      <c r="I23" s="80" t="s">
        <v>16</v>
      </c>
    </row>
    <row r="24" spans="1:9" s="76" customFormat="1" ht="14.25">
      <c r="A24" s="70"/>
      <c r="B24" s="74">
        <v>111</v>
      </c>
      <c r="C24" s="72" t="s">
        <v>113</v>
      </c>
      <c r="D24" s="107"/>
      <c r="E24" s="92"/>
      <c r="F24" s="89" t="s">
        <v>16</v>
      </c>
      <c r="G24" s="74"/>
      <c r="H24" s="75" t="s">
        <v>16</v>
      </c>
      <c r="I24" s="75" t="s">
        <v>16</v>
      </c>
    </row>
    <row r="25" spans="1:9" s="25" customFormat="1" ht="14.25">
      <c r="A25" s="13"/>
      <c r="B25" s="13">
        <v>112</v>
      </c>
      <c r="C25" s="11" t="s">
        <v>114</v>
      </c>
      <c r="D25" s="35" t="s">
        <v>34</v>
      </c>
      <c r="E25" s="36">
        <v>22</v>
      </c>
      <c r="F25" s="11" t="s">
        <v>115</v>
      </c>
      <c r="G25" s="13">
        <v>1</v>
      </c>
      <c r="H25" s="196">
        <v>0</v>
      </c>
      <c r="I25" s="14">
        <f>G25*H25</f>
        <v>0</v>
      </c>
    </row>
    <row r="26" spans="1:9" s="25" customFormat="1" ht="14.25">
      <c r="A26" s="13"/>
      <c r="B26" s="13"/>
      <c r="D26" s="35" t="s">
        <v>34</v>
      </c>
      <c r="E26" s="36">
        <v>23</v>
      </c>
      <c r="F26" s="11" t="s">
        <v>116</v>
      </c>
      <c r="G26" s="13">
        <v>1</v>
      </c>
      <c r="H26" s="196">
        <v>0</v>
      </c>
      <c r="I26" s="14">
        <f>G26*H26</f>
        <v>0</v>
      </c>
    </row>
    <row r="27" spans="1:9" s="158" customFormat="1" ht="14.25">
      <c r="A27" s="77"/>
      <c r="B27" s="77"/>
      <c r="D27" s="155"/>
      <c r="E27" s="151"/>
      <c r="F27" s="78"/>
      <c r="G27" s="77"/>
      <c r="H27" s="80"/>
      <c r="I27" s="80"/>
    </row>
    <row r="28" spans="1:9" s="25" customFormat="1" ht="14.25">
      <c r="A28" s="13"/>
      <c r="B28" s="1" t="s">
        <v>7</v>
      </c>
      <c r="C28" t="s">
        <v>8</v>
      </c>
      <c r="D28" s="31"/>
      <c r="E28" s="32"/>
      <c r="F28" s="51"/>
      <c r="G28" s="1" t="s">
        <v>10</v>
      </c>
      <c r="H28" s="6" t="s">
        <v>11</v>
      </c>
      <c r="I28" s="6" t="s">
        <v>12</v>
      </c>
    </row>
    <row r="29" spans="1:9" s="89" customFormat="1" ht="14.25">
      <c r="A29" s="74"/>
      <c r="B29" s="104" t="s">
        <v>1</v>
      </c>
      <c r="C29" s="94" t="s">
        <v>88</v>
      </c>
      <c r="D29" s="105"/>
      <c r="E29" s="106"/>
      <c r="F29" s="96"/>
      <c r="G29" s="97"/>
      <c r="H29" s="98" t="s">
        <v>4</v>
      </c>
      <c r="I29" s="98">
        <f>SUM(I30:I189)</f>
        <v>0</v>
      </c>
    </row>
    <row r="30" spans="1:9" s="76" customFormat="1" ht="14.25">
      <c r="A30" s="70"/>
      <c r="B30" s="77">
        <v>113</v>
      </c>
      <c r="C30" s="78" t="s">
        <v>117</v>
      </c>
      <c r="D30" s="155" t="s">
        <v>34</v>
      </c>
      <c r="E30" s="151" t="s">
        <v>118</v>
      </c>
      <c r="F30" s="154" t="s">
        <v>119</v>
      </c>
      <c r="G30" s="77">
        <v>16</v>
      </c>
      <c r="H30" s="198">
        <v>0</v>
      </c>
      <c r="I30" s="80">
        <f aca="true" t="shared" si="1" ref="I30:I57">G30*H30</f>
        <v>0</v>
      </c>
    </row>
    <row r="31" spans="2:9" ht="14.25">
      <c r="B31" s="1">
        <v>114</v>
      </c>
      <c r="D31" s="31" t="s">
        <v>34</v>
      </c>
      <c r="E31" s="32" t="s">
        <v>120</v>
      </c>
      <c r="F31" s="37" t="s">
        <v>121</v>
      </c>
      <c r="G31" s="1">
        <v>4</v>
      </c>
      <c r="H31" s="199">
        <v>0</v>
      </c>
      <c r="I31" s="14">
        <f t="shared" si="1"/>
        <v>0</v>
      </c>
    </row>
    <row r="32" spans="4:9" ht="14.25">
      <c r="D32" s="31" t="s">
        <v>34</v>
      </c>
      <c r="E32" s="32" t="s">
        <v>122</v>
      </c>
      <c r="F32" s="11" t="s">
        <v>123</v>
      </c>
      <c r="G32" s="13">
        <v>16</v>
      </c>
      <c r="H32" s="196">
        <v>0</v>
      </c>
      <c r="I32" s="14">
        <f t="shared" si="1"/>
        <v>0</v>
      </c>
    </row>
    <row r="33" spans="4:9" ht="14.25">
      <c r="D33" s="31" t="s">
        <v>34</v>
      </c>
      <c r="E33" s="32">
        <v>27</v>
      </c>
      <c r="F33" s="11" t="s">
        <v>124</v>
      </c>
      <c r="G33" s="1">
        <v>2</v>
      </c>
      <c r="H33" s="199">
        <v>0</v>
      </c>
      <c r="I33" s="14">
        <f t="shared" si="1"/>
        <v>0</v>
      </c>
    </row>
    <row r="34" spans="4:9" ht="14.25">
      <c r="D34" s="31" t="s">
        <v>34</v>
      </c>
      <c r="E34" s="32" t="s">
        <v>125</v>
      </c>
      <c r="F34" s="37" t="s">
        <v>126</v>
      </c>
      <c r="G34" s="1">
        <v>2</v>
      </c>
      <c r="H34" s="199">
        <v>0</v>
      </c>
      <c r="I34" s="14">
        <f t="shared" si="1"/>
        <v>0</v>
      </c>
    </row>
    <row r="35" spans="4:9" ht="14.25">
      <c r="D35" s="31" t="s">
        <v>34</v>
      </c>
      <c r="E35" s="32" t="s">
        <v>127</v>
      </c>
      <c r="F35" s="37" t="s">
        <v>128</v>
      </c>
      <c r="G35" s="1">
        <v>3</v>
      </c>
      <c r="H35" s="199">
        <v>0</v>
      </c>
      <c r="I35" s="14">
        <f t="shared" si="1"/>
        <v>0</v>
      </c>
    </row>
    <row r="36" spans="4:9" ht="14.25">
      <c r="D36" s="31" t="s">
        <v>34</v>
      </c>
      <c r="E36" s="32" t="s">
        <v>129</v>
      </c>
      <c r="F36" s="25" t="s">
        <v>130</v>
      </c>
      <c r="G36" s="13">
        <v>2</v>
      </c>
      <c r="H36" s="196">
        <v>0</v>
      </c>
      <c r="I36" s="14">
        <f t="shared" si="1"/>
        <v>0</v>
      </c>
    </row>
    <row r="37" spans="4:9" ht="14.25">
      <c r="D37" s="31" t="s">
        <v>34</v>
      </c>
      <c r="E37" s="32" t="s">
        <v>131</v>
      </c>
      <c r="F37" s="25" t="s">
        <v>132</v>
      </c>
      <c r="G37" s="13">
        <v>4</v>
      </c>
      <c r="H37" s="196">
        <v>0</v>
      </c>
      <c r="I37" s="14">
        <f t="shared" si="1"/>
        <v>0</v>
      </c>
    </row>
    <row r="38" spans="4:9" ht="14.25">
      <c r="D38" s="31" t="s">
        <v>34</v>
      </c>
      <c r="E38" s="32" t="s">
        <v>428</v>
      </c>
      <c r="F38" s="25" t="s">
        <v>133</v>
      </c>
      <c r="G38" s="1">
        <v>1</v>
      </c>
      <c r="H38" s="199">
        <v>0</v>
      </c>
      <c r="I38" s="14">
        <f t="shared" si="1"/>
        <v>0</v>
      </c>
    </row>
    <row r="39" spans="4:9" ht="14.25">
      <c r="D39" s="31" t="s">
        <v>34</v>
      </c>
      <c r="E39" s="32">
        <v>32</v>
      </c>
      <c r="F39" s="25" t="s">
        <v>408</v>
      </c>
      <c r="G39" s="1">
        <v>3</v>
      </c>
      <c r="H39" s="199">
        <v>0</v>
      </c>
      <c r="I39" s="14">
        <f t="shared" si="1"/>
        <v>0</v>
      </c>
    </row>
    <row r="40" spans="4:9" ht="14.25">
      <c r="D40" s="31" t="s">
        <v>34</v>
      </c>
      <c r="E40" s="32">
        <v>33</v>
      </c>
      <c r="F40" s="25" t="s">
        <v>135</v>
      </c>
      <c r="G40" s="13">
        <v>3</v>
      </c>
      <c r="H40" s="196">
        <v>0</v>
      </c>
      <c r="I40" s="14">
        <f t="shared" si="1"/>
        <v>0</v>
      </c>
    </row>
    <row r="41" spans="4:9" ht="14.25">
      <c r="D41" s="31" t="s">
        <v>34</v>
      </c>
      <c r="E41" s="32" t="s">
        <v>136</v>
      </c>
      <c r="F41" s="25" t="s">
        <v>409</v>
      </c>
      <c r="G41" s="13">
        <v>1</v>
      </c>
      <c r="H41" s="196">
        <v>0</v>
      </c>
      <c r="I41" s="14">
        <f t="shared" si="1"/>
        <v>0</v>
      </c>
    </row>
    <row r="42" spans="4:9" ht="14.25">
      <c r="D42" s="31" t="s">
        <v>34</v>
      </c>
      <c r="E42" s="32" t="s">
        <v>137</v>
      </c>
      <c r="F42" s="25" t="s">
        <v>410</v>
      </c>
      <c r="G42" s="13">
        <v>1</v>
      </c>
      <c r="H42" s="196">
        <v>0</v>
      </c>
      <c r="I42" s="14">
        <f>G42*H42</f>
        <v>0</v>
      </c>
    </row>
    <row r="43" spans="4:9" ht="14.25">
      <c r="D43" s="31" t="s">
        <v>34</v>
      </c>
      <c r="E43" s="32">
        <v>39</v>
      </c>
      <c r="F43" s="25" t="s">
        <v>411</v>
      </c>
      <c r="G43" s="13">
        <v>1</v>
      </c>
      <c r="H43" s="196">
        <v>0</v>
      </c>
      <c r="I43" s="14">
        <f t="shared" si="1"/>
        <v>0</v>
      </c>
    </row>
    <row r="44" spans="4:9" ht="14.25">
      <c r="D44" s="31" t="s">
        <v>19</v>
      </c>
      <c r="E44" s="32" t="s">
        <v>118</v>
      </c>
      <c r="F44" s="24" t="s">
        <v>138</v>
      </c>
      <c r="G44" s="1">
        <v>1</v>
      </c>
      <c r="H44" s="199">
        <v>0</v>
      </c>
      <c r="I44" s="14">
        <f t="shared" si="1"/>
        <v>0</v>
      </c>
    </row>
    <row r="45" spans="4:9" ht="14.25">
      <c r="D45" s="31" t="s">
        <v>19</v>
      </c>
      <c r="E45" s="32" t="s">
        <v>120</v>
      </c>
      <c r="F45" s="24" t="s">
        <v>140</v>
      </c>
      <c r="G45" s="1">
        <v>15</v>
      </c>
      <c r="H45" s="199">
        <v>0</v>
      </c>
      <c r="I45" s="14">
        <f t="shared" si="1"/>
        <v>0</v>
      </c>
    </row>
    <row r="46" spans="4:9" ht="14.25">
      <c r="D46" s="31" t="s">
        <v>34</v>
      </c>
      <c r="E46" s="32">
        <v>50</v>
      </c>
      <c r="F46" s="24" t="s">
        <v>521</v>
      </c>
      <c r="G46" s="1">
        <v>18</v>
      </c>
      <c r="H46" s="199">
        <v>0</v>
      </c>
      <c r="I46" s="14">
        <f t="shared" si="1"/>
        <v>0</v>
      </c>
    </row>
    <row r="47" spans="4:9" ht="14.25">
      <c r="D47" s="31" t="s">
        <v>19</v>
      </c>
      <c r="E47" s="32">
        <v>30</v>
      </c>
      <c r="F47" s="24" t="s">
        <v>141</v>
      </c>
      <c r="G47" s="1">
        <v>28</v>
      </c>
      <c r="H47" s="199">
        <v>0</v>
      </c>
      <c r="I47" s="14">
        <f t="shared" si="1"/>
        <v>0</v>
      </c>
    </row>
    <row r="48" spans="4:9" ht="14.25">
      <c r="D48" s="31" t="s">
        <v>19</v>
      </c>
      <c r="E48" s="32" t="s">
        <v>418</v>
      </c>
      <c r="F48" s="24" t="s">
        <v>559</v>
      </c>
      <c r="G48" s="1">
        <v>2</v>
      </c>
      <c r="H48" s="199">
        <v>0</v>
      </c>
      <c r="I48" s="14">
        <f t="shared" si="1"/>
        <v>0</v>
      </c>
    </row>
    <row r="49" spans="1:9" s="158" customFormat="1" ht="14.25">
      <c r="A49" s="77"/>
      <c r="B49" s="77">
        <v>115</v>
      </c>
      <c r="C49" s="158" t="s">
        <v>142</v>
      </c>
      <c r="D49" s="155" t="s">
        <v>34</v>
      </c>
      <c r="E49" s="151">
        <v>51</v>
      </c>
      <c r="F49" s="179" t="s">
        <v>412</v>
      </c>
      <c r="G49" s="77">
        <v>1</v>
      </c>
      <c r="H49" s="198">
        <v>0</v>
      </c>
      <c r="I49" s="80">
        <f t="shared" si="1"/>
        <v>0</v>
      </c>
    </row>
    <row r="50" spans="1:9" s="25" customFormat="1" ht="14.25">
      <c r="A50" s="13"/>
      <c r="B50" s="13"/>
      <c r="D50" s="35" t="s">
        <v>34</v>
      </c>
      <c r="E50" s="36">
        <v>49</v>
      </c>
      <c r="F50" s="54" t="s">
        <v>468</v>
      </c>
      <c r="G50" s="13">
        <v>3</v>
      </c>
      <c r="H50" s="196">
        <v>0</v>
      </c>
      <c r="I50" s="14">
        <f t="shared" si="1"/>
        <v>0</v>
      </c>
    </row>
    <row r="51" spans="1:9" s="44" customFormat="1" ht="14.25">
      <c r="A51" s="45"/>
      <c r="B51" s="45"/>
      <c r="D51" s="35" t="s">
        <v>19</v>
      </c>
      <c r="E51" s="36">
        <v>29</v>
      </c>
      <c r="F51" s="46" t="s">
        <v>144</v>
      </c>
      <c r="G51" s="45">
        <v>2</v>
      </c>
      <c r="H51" s="200">
        <v>0</v>
      </c>
      <c r="I51" s="19">
        <f t="shared" si="1"/>
        <v>0</v>
      </c>
    </row>
    <row r="52" spans="1:9" s="44" customFormat="1" ht="14.25">
      <c r="A52" s="45"/>
      <c r="B52" s="45"/>
      <c r="D52" s="35" t="s">
        <v>34</v>
      </c>
      <c r="E52" s="36">
        <v>35</v>
      </c>
      <c r="F52" s="44" t="s">
        <v>145</v>
      </c>
      <c r="G52" s="45">
        <v>8</v>
      </c>
      <c r="H52" s="200">
        <v>0</v>
      </c>
      <c r="I52" s="19">
        <f t="shared" si="1"/>
        <v>0</v>
      </c>
    </row>
    <row r="53" spans="1:9" s="44" customFormat="1" ht="14.25">
      <c r="A53" s="45"/>
      <c r="B53" s="45"/>
      <c r="D53" s="35" t="s">
        <v>34</v>
      </c>
      <c r="E53" s="36">
        <v>36</v>
      </c>
      <c r="F53" s="48" t="s">
        <v>146</v>
      </c>
      <c r="G53" s="13">
        <v>2</v>
      </c>
      <c r="H53" s="196">
        <v>0</v>
      </c>
      <c r="I53" s="14">
        <f t="shared" si="1"/>
        <v>0</v>
      </c>
    </row>
    <row r="54" spans="1:9" s="44" customFormat="1" ht="14.25">
      <c r="A54" s="45"/>
      <c r="B54" s="45"/>
      <c r="D54" s="35" t="s">
        <v>34</v>
      </c>
      <c r="E54" s="36" t="s">
        <v>147</v>
      </c>
      <c r="F54" s="25" t="s">
        <v>148</v>
      </c>
      <c r="G54" s="13">
        <v>2</v>
      </c>
      <c r="H54" s="196">
        <v>0</v>
      </c>
      <c r="I54" s="14">
        <f t="shared" si="1"/>
        <v>0</v>
      </c>
    </row>
    <row r="55" spans="1:9" s="44" customFormat="1" ht="14.25">
      <c r="A55" s="45"/>
      <c r="B55" s="45"/>
      <c r="D55" s="35" t="s">
        <v>34</v>
      </c>
      <c r="E55" s="36" t="s">
        <v>149</v>
      </c>
      <c r="F55" s="25" t="s">
        <v>148</v>
      </c>
      <c r="G55" s="13">
        <v>1</v>
      </c>
      <c r="H55" s="196">
        <v>0</v>
      </c>
      <c r="I55" s="14">
        <f>G55*H55</f>
        <v>0</v>
      </c>
    </row>
    <row r="56" spans="1:9" s="44" customFormat="1" ht="14.25">
      <c r="A56" s="45"/>
      <c r="B56" s="45"/>
      <c r="D56" s="35" t="s">
        <v>34</v>
      </c>
      <c r="E56" s="36" t="s">
        <v>150</v>
      </c>
      <c r="F56" s="25" t="s">
        <v>148</v>
      </c>
      <c r="G56" s="13">
        <v>1</v>
      </c>
      <c r="H56" s="196">
        <v>0</v>
      </c>
      <c r="I56" s="14">
        <f>G56*H56</f>
        <v>0</v>
      </c>
    </row>
    <row r="57" spans="1:9" s="44" customFormat="1" ht="14.25">
      <c r="A57" s="45"/>
      <c r="B57" s="45"/>
      <c r="D57" s="35" t="s">
        <v>34</v>
      </c>
      <c r="E57" s="36">
        <v>37</v>
      </c>
      <c r="F57" s="25" t="s">
        <v>522</v>
      </c>
      <c r="G57" s="13">
        <v>4</v>
      </c>
      <c r="H57" s="196">
        <v>0</v>
      </c>
      <c r="I57" s="14">
        <f t="shared" si="1"/>
        <v>0</v>
      </c>
    </row>
    <row r="58" spans="1:9" s="44" customFormat="1" ht="14.25">
      <c r="A58" s="45"/>
      <c r="B58" s="45"/>
      <c r="D58" s="35" t="s">
        <v>19</v>
      </c>
      <c r="E58" s="36" t="s">
        <v>418</v>
      </c>
      <c r="F58" s="25" t="s">
        <v>559</v>
      </c>
      <c r="G58" s="13">
        <v>2</v>
      </c>
      <c r="H58" s="196">
        <v>0</v>
      </c>
      <c r="I58" s="14">
        <f>G58*H58</f>
        <v>0</v>
      </c>
    </row>
    <row r="59" spans="1:9" s="65" customFormat="1" ht="14.25">
      <c r="A59" s="63"/>
      <c r="B59" s="63">
        <v>116</v>
      </c>
      <c r="C59" s="65" t="s">
        <v>151</v>
      </c>
      <c r="D59" s="180" t="s">
        <v>34</v>
      </c>
      <c r="E59" s="181" t="s">
        <v>129</v>
      </c>
      <c r="F59" s="158" t="s">
        <v>130</v>
      </c>
      <c r="G59" s="77">
        <v>14</v>
      </c>
      <c r="H59" s="198">
        <v>0</v>
      </c>
      <c r="I59" s="80">
        <f aca="true" t="shared" si="2" ref="I59:I90">G59*H59</f>
        <v>0</v>
      </c>
    </row>
    <row r="60" spans="4:9" ht="14.25">
      <c r="D60" s="31" t="s">
        <v>34</v>
      </c>
      <c r="E60" s="32" t="s">
        <v>153</v>
      </c>
      <c r="F60" s="25" t="s">
        <v>154</v>
      </c>
      <c r="G60" s="13">
        <v>4</v>
      </c>
      <c r="H60" s="196">
        <v>0</v>
      </c>
      <c r="I60" s="14">
        <f t="shared" si="2"/>
        <v>0</v>
      </c>
    </row>
    <row r="61" spans="4:9" ht="14.25">
      <c r="D61" s="31" t="s">
        <v>34</v>
      </c>
      <c r="E61" s="32" t="s">
        <v>131</v>
      </c>
      <c r="F61" s="25" t="s">
        <v>132</v>
      </c>
      <c r="G61" s="13">
        <v>6</v>
      </c>
      <c r="H61" s="196">
        <v>0</v>
      </c>
      <c r="I61" s="14">
        <f t="shared" si="2"/>
        <v>0</v>
      </c>
    </row>
    <row r="62" spans="4:9" ht="14.25">
      <c r="D62" s="31" t="s">
        <v>34</v>
      </c>
      <c r="E62" s="32" t="s">
        <v>155</v>
      </c>
      <c r="F62" s="25" t="s">
        <v>156</v>
      </c>
      <c r="G62" s="13">
        <v>3</v>
      </c>
      <c r="H62" s="196">
        <v>0</v>
      </c>
      <c r="I62" s="14">
        <f t="shared" si="2"/>
        <v>0</v>
      </c>
    </row>
    <row r="63" spans="4:9" ht="14.25">
      <c r="D63" s="31" t="s">
        <v>34</v>
      </c>
      <c r="E63" s="32" t="s">
        <v>428</v>
      </c>
      <c r="F63" s="25" t="s">
        <v>133</v>
      </c>
      <c r="G63" s="1">
        <v>3</v>
      </c>
      <c r="H63" s="199">
        <v>0</v>
      </c>
      <c r="I63" s="14">
        <f t="shared" si="2"/>
        <v>0</v>
      </c>
    </row>
    <row r="64" spans="4:9" ht="14.25">
      <c r="D64" s="31" t="s">
        <v>34</v>
      </c>
      <c r="E64" s="32">
        <v>32</v>
      </c>
      <c r="F64" s="11" t="s">
        <v>134</v>
      </c>
      <c r="G64" s="1">
        <v>5</v>
      </c>
      <c r="H64" s="199">
        <v>0</v>
      </c>
      <c r="I64" s="14">
        <f t="shared" si="2"/>
        <v>0</v>
      </c>
    </row>
    <row r="65" spans="4:9" ht="14.25">
      <c r="D65" s="31" t="s">
        <v>34</v>
      </c>
      <c r="E65" s="32">
        <v>29</v>
      </c>
      <c r="F65" s="11" t="s">
        <v>157</v>
      </c>
      <c r="G65" s="13">
        <v>6</v>
      </c>
      <c r="H65" s="196">
        <v>0</v>
      </c>
      <c r="I65" s="14">
        <f t="shared" si="2"/>
        <v>0</v>
      </c>
    </row>
    <row r="66" spans="4:9" ht="14.25">
      <c r="D66" s="31" t="s">
        <v>34</v>
      </c>
      <c r="E66" s="32" t="s">
        <v>118</v>
      </c>
      <c r="F66" s="25" t="s">
        <v>119</v>
      </c>
      <c r="G66" s="13">
        <v>3</v>
      </c>
      <c r="H66" s="196">
        <v>0</v>
      </c>
      <c r="I66" s="14">
        <f t="shared" si="2"/>
        <v>0</v>
      </c>
    </row>
    <row r="67" spans="4:9" ht="14.25">
      <c r="D67" s="31" t="s">
        <v>34</v>
      </c>
      <c r="E67" s="32" t="s">
        <v>158</v>
      </c>
      <c r="F67" s="25" t="s">
        <v>159</v>
      </c>
      <c r="G67" s="13">
        <v>6</v>
      </c>
      <c r="H67" s="196">
        <v>0</v>
      </c>
      <c r="I67" s="14">
        <f t="shared" si="2"/>
        <v>0</v>
      </c>
    </row>
    <row r="68" spans="4:9" ht="14.25">
      <c r="D68" s="31" t="s">
        <v>34</v>
      </c>
      <c r="E68" s="32" t="s">
        <v>160</v>
      </c>
      <c r="F68" s="37" t="s">
        <v>161</v>
      </c>
      <c r="G68" s="1">
        <v>2</v>
      </c>
      <c r="H68" s="199">
        <v>0</v>
      </c>
      <c r="I68" s="14">
        <f t="shared" si="2"/>
        <v>0</v>
      </c>
    </row>
    <row r="69" spans="4:9" ht="14.25">
      <c r="D69" s="31" t="s">
        <v>34</v>
      </c>
      <c r="E69" s="32" t="s">
        <v>162</v>
      </c>
      <c r="F69" s="37" t="s">
        <v>163</v>
      </c>
      <c r="G69" s="1">
        <v>1</v>
      </c>
      <c r="H69" s="199">
        <v>0</v>
      </c>
      <c r="I69" s="14">
        <f t="shared" si="2"/>
        <v>0</v>
      </c>
    </row>
    <row r="70" spans="4:9" ht="14.25">
      <c r="D70" s="31" t="s">
        <v>34</v>
      </c>
      <c r="E70" s="32" t="s">
        <v>164</v>
      </c>
      <c r="F70" s="37" t="s">
        <v>165</v>
      </c>
      <c r="G70" s="1">
        <v>1</v>
      </c>
      <c r="H70" s="199">
        <v>0</v>
      </c>
      <c r="I70" s="14">
        <f t="shared" si="2"/>
        <v>0</v>
      </c>
    </row>
    <row r="71" spans="4:9" ht="14.25">
      <c r="D71" s="31" t="s">
        <v>34</v>
      </c>
      <c r="E71" s="32" t="s">
        <v>166</v>
      </c>
      <c r="F71" s="37" t="s">
        <v>167</v>
      </c>
      <c r="G71" s="1">
        <v>1</v>
      </c>
      <c r="H71" s="199">
        <v>0</v>
      </c>
      <c r="I71" s="14">
        <f t="shared" si="2"/>
        <v>0</v>
      </c>
    </row>
    <row r="72" spans="4:9" ht="14.25">
      <c r="D72" s="31" t="s">
        <v>34</v>
      </c>
      <c r="E72" s="32">
        <v>52</v>
      </c>
      <c r="F72" s="24" t="s">
        <v>485</v>
      </c>
      <c r="G72" s="1">
        <v>2</v>
      </c>
      <c r="H72" s="199">
        <v>0</v>
      </c>
      <c r="I72" s="14">
        <f t="shared" si="2"/>
        <v>0</v>
      </c>
    </row>
    <row r="73" spans="4:9" ht="14.25">
      <c r="D73" s="31" t="s">
        <v>34</v>
      </c>
      <c r="E73" s="32">
        <v>53</v>
      </c>
      <c r="F73" s="25" t="s">
        <v>484</v>
      </c>
      <c r="G73" s="13">
        <v>2</v>
      </c>
      <c r="H73" s="196">
        <v>0</v>
      </c>
      <c r="I73" s="14">
        <f t="shared" si="2"/>
        <v>0</v>
      </c>
    </row>
    <row r="74" spans="4:9" ht="14.25">
      <c r="D74" s="31" t="s">
        <v>34</v>
      </c>
      <c r="E74" s="32">
        <v>54</v>
      </c>
      <c r="F74" s="25" t="s">
        <v>483</v>
      </c>
      <c r="G74" s="13">
        <v>1</v>
      </c>
      <c r="H74" s="196">
        <v>0</v>
      </c>
      <c r="I74" s="14">
        <f t="shared" si="2"/>
        <v>0</v>
      </c>
    </row>
    <row r="75" spans="4:9" ht="14.25">
      <c r="D75" s="31" t="s">
        <v>19</v>
      </c>
      <c r="E75" s="32">
        <v>30</v>
      </c>
      <c r="F75" s="24" t="s">
        <v>141</v>
      </c>
      <c r="G75" s="1">
        <v>8</v>
      </c>
      <c r="H75" s="199">
        <v>0</v>
      </c>
      <c r="I75" s="14">
        <f t="shared" si="2"/>
        <v>0</v>
      </c>
    </row>
    <row r="76" spans="4:9" ht="14.25">
      <c r="D76" s="31" t="s">
        <v>19</v>
      </c>
      <c r="E76" s="32" t="s">
        <v>427</v>
      </c>
      <c r="F76" s="11" t="s">
        <v>168</v>
      </c>
      <c r="G76" s="13">
        <v>3</v>
      </c>
      <c r="H76" s="196">
        <v>0</v>
      </c>
      <c r="I76" s="14">
        <f t="shared" si="2"/>
        <v>0</v>
      </c>
    </row>
    <row r="77" spans="4:9" ht="14.25">
      <c r="D77" s="31" t="s">
        <v>19</v>
      </c>
      <c r="E77" s="32" t="s">
        <v>561</v>
      </c>
      <c r="F77" s="25" t="s">
        <v>562</v>
      </c>
      <c r="G77" s="13">
        <v>3</v>
      </c>
      <c r="H77" s="196">
        <v>0</v>
      </c>
      <c r="I77" s="14">
        <f t="shared" si="2"/>
        <v>0</v>
      </c>
    </row>
    <row r="78" spans="4:9" ht="14.25">
      <c r="D78" s="31" t="s">
        <v>19</v>
      </c>
      <c r="E78" s="32" t="s">
        <v>418</v>
      </c>
      <c r="F78" s="24" t="s">
        <v>559</v>
      </c>
      <c r="G78" s="1">
        <v>4</v>
      </c>
      <c r="H78" s="199">
        <v>0</v>
      </c>
      <c r="I78" s="14">
        <f t="shared" si="2"/>
        <v>0</v>
      </c>
    </row>
    <row r="79" spans="1:9" s="158" customFormat="1" ht="14.25">
      <c r="A79" s="77"/>
      <c r="B79" s="77">
        <v>117</v>
      </c>
      <c r="C79" s="158" t="s">
        <v>169</v>
      </c>
      <c r="D79" s="155" t="s">
        <v>34</v>
      </c>
      <c r="E79" s="151" t="s">
        <v>170</v>
      </c>
      <c r="F79" s="158" t="s">
        <v>494</v>
      </c>
      <c r="G79" s="77">
        <v>1</v>
      </c>
      <c r="H79" s="198">
        <v>0</v>
      </c>
      <c r="I79" s="80">
        <f t="shared" si="2"/>
        <v>0</v>
      </c>
    </row>
    <row r="80" spans="1:9" s="25" customFormat="1" ht="14.25">
      <c r="A80" s="13"/>
      <c r="B80" s="13"/>
      <c r="D80" s="35" t="s">
        <v>34</v>
      </c>
      <c r="E80" s="36" t="s">
        <v>171</v>
      </c>
      <c r="F80" s="25" t="s">
        <v>172</v>
      </c>
      <c r="G80" s="13">
        <v>1</v>
      </c>
      <c r="H80" s="196">
        <v>0</v>
      </c>
      <c r="I80" s="14">
        <f t="shared" si="2"/>
        <v>0</v>
      </c>
    </row>
    <row r="81" spans="1:9" s="25" customFormat="1" ht="14.25">
      <c r="A81" s="13"/>
      <c r="B81" s="13"/>
      <c r="D81" s="35" t="s">
        <v>34</v>
      </c>
      <c r="E81" s="36" t="s">
        <v>492</v>
      </c>
      <c r="F81" s="25" t="s">
        <v>173</v>
      </c>
      <c r="G81" s="13">
        <v>2</v>
      </c>
      <c r="H81" s="196">
        <v>0</v>
      </c>
      <c r="I81" s="14">
        <f t="shared" si="2"/>
        <v>0</v>
      </c>
    </row>
    <row r="82" spans="1:9" s="25" customFormat="1" ht="14.25">
      <c r="A82" s="13"/>
      <c r="B82" s="13"/>
      <c r="D82" s="35" t="s">
        <v>34</v>
      </c>
      <c r="E82" s="36" t="s">
        <v>491</v>
      </c>
      <c r="F82" s="25" t="s">
        <v>493</v>
      </c>
      <c r="G82" s="13">
        <v>1</v>
      </c>
      <c r="H82" s="196">
        <v>0</v>
      </c>
      <c r="I82" s="14">
        <f>G82*H82</f>
        <v>0</v>
      </c>
    </row>
    <row r="83" spans="1:9" s="25" customFormat="1" ht="14.25">
      <c r="A83" s="13"/>
      <c r="B83" s="13"/>
      <c r="D83" s="35" t="s">
        <v>34</v>
      </c>
      <c r="E83" s="36">
        <v>29</v>
      </c>
      <c r="F83" s="11" t="s">
        <v>157</v>
      </c>
      <c r="G83" s="13">
        <v>8</v>
      </c>
      <c r="H83" s="196">
        <v>0</v>
      </c>
      <c r="I83" s="14">
        <f t="shared" si="2"/>
        <v>0</v>
      </c>
    </row>
    <row r="84" spans="1:9" s="25" customFormat="1" ht="14.25">
      <c r="A84" s="13"/>
      <c r="B84" s="13"/>
      <c r="D84" s="35" t="s">
        <v>34</v>
      </c>
      <c r="E84" s="36" t="s">
        <v>500</v>
      </c>
      <c r="F84" s="25" t="s">
        <v>461</v>
      </c>
      <c r="G84" s="13">
        <v>1</v>
      </c>
      <c r="H84" s="196">
        <v>0</v>
      </c>
      <c r="I84" s="14">
        <f t="shared" si="2"/>
        <v>0</v>
      </c>
    </row>
    <row r="85" spans="1:9" s="21" customFormat="1" ht="14.25">
      <c r="A85" s="22"/>
      <c r="B85" s="22"/>
      <c r="D85" s="35" t="s">
        <v>19</v>
      </c>
      <c r="E85" s="36">
        <v>36</v>
      </c>
      <c r="F85" s="21" t="s">
        <v>555</v>
      </c>
      <c r="G85" s="22">
        <v>2</v>
      </c>
      <c r="H85" s="201">
        <v>0</v>
      </c>
      <c r="I85" s="23">
        <f t="shared" si="2"/>
        <v>0</v>
      </c>
    </row>
    <row r="86" spans="1:9" s="25" customFormat="1" ht="14.25">
      <c r="A86" s="13"/>
      <c r="B86" s="13"/>
      <c r="D86" s="35" t="s">
        <v>19</v>
      </c>
      <c r="E86" s="36">
        <v>34</v>
      </c>
      <c r="F86" s="25" t="s">
        <v>572</v>
      </c>
      <c r="G86" s="13">
        <v>2</v>
      </c>
      <c r="H86" s="196">
        <v>0</v>
      </c>
      <c r="I86" s="14">
        <f t="shared" si="2"/>
        <v>0</v>
      </c>
    </row>
    <row r="87" spans="1:9" s="25" customFormat="1" ht="14.25">
      <c r="A87" s="13"/>
      <c r="B87" s="13"/>
      <c r="D87" s="35" t="s">
        <v>34</v>
      </c>
      <c r="E87" s="36">
        <v>61</v>
      </c>
      <c r="F87" s="11" t="s">
        <v>175</v>
      </c>
      <c r="G87" s="13">
        <v>1</v>
      </c>
      <c r="H87" s="196">
        <v>0</v>
      </c>
      <c r="I87" s="14">
        <f t="shared" si="2"/>
        <v>0</v>
      </c>
    </row>
    <row r="88" spans="1:9" s="25" customFormat="1" ht="14.25">
      <c r="A88" s="13"/>
      <c r="B88" s="13"/>
      <c r="D88" s="35" t="s">
        <v>19</v>
      </c>
      <c r="E88" s="36" t="s">
        <v>158</v>
      </c>
      <c r="F88" s="46" t="s">
        <v>176</v>
      </c>
      <c r="G88" s="13">
        <v>1</v>
      </c>
      <c r="H88" s="196">
        <v>0</v>
      </c>
      <c r="I88" s="14">
        <f t="shared" si="2"/>
        <v>0</v>
      </c>
    </row>
    <row r="89" spans="1:9" s="25" customFormat="1" ht="14.25">
      <c r="A89" s="13"/>
      <c r="B89" s="13"/>
      <c r="D89" s="35" t="s">
        <v>19</v>
      </c>
      <c r="E89" s="36" t="s">
        <v>120</v>
      </c>
      <c r="F89" s="46" t="s">
        <v>177</v>
      </c>
      <c r="G89" s="13">
        <v>8</v>
      </c>
      <c r="H89" s="196">
        <v>0</v>
      </c>
      <c r="I89" s="14">
        <f t="shared" si="2"/>
        <v>0</v>
      </c>
    </row>
    <row r="90" spans="1:9" s="25" customFormat="1" ht="14.25">
      <c r="A90" s="13"/>
      <c r="B90" s="13"/>
      <c r="D90" s="35" t="s">
        <v>19</v>
      </c>
      <c r="E90" s="36" t="s">
        <v>162</v>
      </c>
      <c r="F90" s="46" t="s">
        <v>178</v>
      </c>
      <c r="G90" s="13">
        <v>3</v>
      </c>
      <c r="H90" s="196">
        <v>0</v>
      </c>
      <c r="I90" s="14">
        <f t="shared" si="2"/>
        <v>0</v>
      </c>
    </row>
    <row r="91" spans="1:9" s="25" customFormat="1" ht="14.25">
      <c r="A91" s="13"/>
      <c r="B91" s="13"/>
      <c r="D91" s="35" t="s">
        <v>19</v>
      </c>
      <c r="E91" s="36" t="s">
        <v>418</v>
      </c>
      <c r="F91" s="46" t="s">
        <v>559</v>
      </c>
      <c r="G91" s="13">
        <v>2</v>
      </c>
      <c r="H91" s="196">
        <v>0</v>
      </c>
      <c r="I91" s="14">
        <f>G91*H91</f>
        <v>0</v>
      </c>
    </row>
    <row r="92" spans="1:9" s="158" customFormat="1" ht="14.25">
      <c r="A92" s="77"/>
      <c r="B92" s="77">
        <v>118</v>
      </c>
      <c r="C92" s="78" t="s">
        <v>83</v>
      </c>
      <c r="D92" s="155"/>
      <c r="E92" s="151"/>
      <c r="F92" s="158" t="s">
        <v>16</v>
      </c>
      <c r="G92" s="77"/>
      <c r="H92" s="207" t="s">
        <v>16</v>
      </c>
      <c r="I92" s="80" t="s">
        <v>16</v>
      </c>
    </row>
    <row r="93" spans="1:9" s="89" customFormat="1" ht="14.25">
      <c r="A93" s="74"/>
      <c r="B93" s="74">
        <v>119</v>
      </c>
      <c r="C93" s="72" t="s">
        <v>85</v>
      </c>
      <c r="D93" s="107"/>
      <c r="E93" s="92"/>
      <c r="F93" s="89" t="s">
        <v>16</v>
      </c>
      <c r="G93" s="74"/>
      <c r="H93" s="208" t="s">
        <v>16</v>
      </c>
      <c r="I93" s="75" t="s">
        <v>16</v>
      </c>
    </row>
    <row r="94" spans="1:9" s="85" customFormat="1" ht="14.25">
      <c r="A94" s="81"/>
      <c r="B94" s="81">
        <v>120</v>
      </c>
      <c r="C94" s="83" t="s">
        <v>87</v>
      </c>
      <c r="D94" s="35"/>
      <c r="E94" s="36"/>
      <c r="F94" s="85" t="s">
        <v>16</v>
      </c>
      <c r="G94" s="81"/>
      <c r="H94" s="209" t="s">
        <v>16</v>
      </c>
      <c r="I94" s="84" t="s">
        <v>16</v>
      </c>
    </row>
    <row r="95" spans="1:9" s="158" customFormat="1" ht="14.25">
      <c r="A95" s="77"/>
      <c r="B95" s="77">
        <v>121</v>
      </c>
      <c r="C95" s="78" t="s">
        <v>87</v>
      </c>
      <c r="D95" s="155"/>
      <c r="E95" s="151"/>
      <c r="F95" s="158" t="s">
        <v>16</v>
      </c>
      <c r="G95" s="77"/>
      <c r="H95" s="207" t="s">
        <v>16</v>
      </c>
      <c r="I95" s="80" t="s">
        <v>16</v>
      </c>
    </row>
    <row r="96" spans="1:9" s="89" customFormat="1" ht="14.25">
      <c r="A96" s="74"/>
      <c r="B96" s="74">
        <v>122</v>
      </c>
      <c r="C96" s="72" t="s">
        <v>179</v>
      </c>
      <c r="D96" s="107"/>
      <c r="E96" s="92"/>
      <c r="F96" s="89" t="s">
        <v>16</v>
      </c>
      <c r="G96" s="74"/>
      <c r="H96" s="208" t="s">
        <v>16</v>
      </c>
      <c r="I96" s="75" t="s">
        <v>16</v>
      </c>
    </row>
    <row r="97" spans="1:9" s="25" customFormat="1" ht="14.25">
      <c r="A97" s="13"/>
      <c r="B97" s="13">
        <v>123</v>
      </c>
      <c r="C97" s="11" t="s">
        <v>78</v>
      </c>
      <c r="D97" s="35"/>
      <c r="E97" s="36"/>
      <c r="F97" s="25" t="s">
        <v>16</v>
      </c>
      <c r="G97" s="13"/>
      <c r="H97" s="210" t="s">
        <v>16</v>
      </c>
      <c r="I97" s="14" t="s">
        <v>16</v>
      </c>
    </row>
    <row r="98" spans="1:9" s="158" customFormat="1" ht="14.25">
      <c r="A98" s="77"/>
      <c r="B98" s="77">
        <v>124</v>
      </c>
      <c r="C98" s="78" t="s">
        <v>80</v>
      </c>
      <c r="D98" s="155"/>
      <c r="E98" s="151"/>
      <c r="F98" s="158" t="s">
        <v>16</v>
      </c>
      <c r="G98" s="77"/>
      <c r="H98" s="207" t="s">
        <v>16</v>
      </c>
      <c r="I98" s="80" t="s">
        <v>16</v>
      </c>
    </row>
    <row r="99" spans="1:9" s="158" customFormat="1" ht="14.25">
      <c r="A99" s="77"/>
      <c r="B99" s="77">
        <v>125</v>
      </c>
      <c r="C99" s="78" t="s">
        <v>80</v>
      </c>
      <c r="D99" s="155"/>
      <c r="E99" s="151"/>
      <c r="F99" s="158" t="s">
        <v>16</v>
      </c>
      <c r="G99" s="77"/>
      <c r="H99" s="207" t="s">
        <v>16</v>
      </c>
      <c r="I99" s="80" t="s">
        <v>16</v>
      </c>
    </row>
    <row r="100" spans="1:9" s="158" customFormat="1" ht="14.25">
      <c r="A100" s="77"/>
      <c r="B100" s="77">
        <v>126</v>
      </c>
      <c r="C100" s="158" t="s">
        <v>27</v>
      </c>
      <c r="D100" s="155" t="s">
        <v>34</v>
      </c>
      <c r="E100" s="151" t="s">
        <v>181</v>
      </c>
      <c r="F100" s="78" t="s">
        <v>182</v>
      </c>
      <c r="G100" s="77">
        <v>1</v>
      </c>
      <c r="H100" s="198">
        <v>0</v>
      </c>
      <c r="I100" s="80">
        <f aca="true" t="shared" si="3" ref="I100:I115">G100*H100</f>
        <v>0</v>
      </c>
    </row>
    <row r="101" spans="1:9" s="88" customFormat="1" ht="14.25">
      <c r="A101" s="60"/>
      <c r="B101" s="60"/>
      <c r="D101" s="112" t="s">
        <v>34</v>
      </c>
      <c r="E101" s="90" t="s">
        <v>183</v>
      </c>
      <c r="F101" s="58" t="s">
        <v>184</v>
      </c>
      <c r="G101" s="60">
        <v>1</v>
      </c>
      <c r="H101" s="197">
        <v>0</v>
      </c>
      <c r="I101" s="61">
        <f t="shared" si="3"/>
        <v>0</v>
      </c>
    </row>
    <row r="102" spans="2:9" ht="14.25">
      <c r="B102" s="1">
        <v>127</v>
      </c>
      <c r="C102" t="s">
        <v>185</v>
      </c>
      <c r="D102" s="31" t="s">
        <v>34</v>
      </c>
      <c r="E102" s="32" t="s">
        <v>186</v>
      </c>
      <c r="F102" s="25" t="s">
        <v>187</v>
      </c>
      <c r="G102" s="13">
        <v>6</v>
      </c>
      <c r="H102" s="196">
        <v>0</v>
      </c>
      <c r="I102" s="14">
        <f t="shared" si="3"/>
        <v>0</v>
      </c>
    </row>
    <row r="103" spans="4:9" ht="14.25">
      <c r="D103" s="31" t="s">
        <v>34</v>
      </c>
      <c r="E103" s="32" t="s">
        <v>218</v>
      </c>
      <c r="F103" s="11" t="s">
        <v>188</v>
      </c>
      <c r="G103" s="13">
        <v>4</v>
      </c>
      <c r="H103" s="196">
        <v>0</v>
      </c>
      <c r="I103" s="14">
        <f t="shared" si="3"/>
        <v>0</v>
      </c>
    </row>
    <row r="104" spans="4:9" ht="14.25">
      <c r="D104" s="31" t="s">
        <v>34</v>
      </c>
      <c r="E104" s="32">
        <v>43</v>
      </c>
      <c r="F104" s="25" t="s">
        <v>189</v>
      </c>
      <c r="G104" s="1">
        <v>2</v>
      </c>
      <c r="H104" s="199">
        <v>0</v>
      </c>
      <c r="I104" s="14">
        <f t="shared" si="3"/>
        <v>0</v>
      </c>
    </row>
    <row r="105" spans="4:9" ht="14.25">
      <c r="D105" s="31" t="s">
        <v>34</v>
      </c>
      <c r="E105" s="32" t="s">
        <v>190</v>
      </c>
      <c r="F105" s="25" t="s">
        <v>191</v>
      </c>
      <c r="G105" s="13">
        <v>1</v>
      </c>
      <c r="H105" s="196">
        <v>0</v>
      </c>
      <c r="I105" s="14">
        <f t="shared" si="3"/>
        <v>0</v>
      </c>
    </row>
    <row r="106" spans="4:9" ht="14.25">
      <c r="D106" s="31" t="s">
        <v>34</v>
      </c>
      <c r="E106" s="32" t="s">
        <v>192</v>
      </c>
      <c r="F106" s="21" t="s">
        <v>193</v>
      </c>
      <c r="G106" s="22">
        <v>2</v>
      </c>
      <c r="H106" s="201">
        <v>0</v>
      </c>
      <c r="I106" s="23">
        <f t="shared" si="3"/>
        <v>0</v>
      </c>
    </row>
    <row r="107" spans="4:9" ht="14.25">
      <c r="D107" s="31" t="s">
        <v>34</v>
      </c>
      <c r="E107" s="32" t="s">
        <v>194</v>
      </c>
      <c r="F107" s="21" t="s">
        <v>482</v>
      </c>
      <c r="G107" s="22">
        <v>1</v>
      </c>
      <c r="H107" s="201">
        <v>0</v>
      </c>
      <c r="I107" s="23">
        <f t="shared" si="3"/>
        <v>0</v>
      </c>
    </row>
    <row r="108" spans="4:9" ht="14.25">
      <c r="D108" s="31" t="s">
        <v>34</v>
      </c>
      <c r="E108" s="32">
        <v>49</v>
      </c>
      <c r="F108" s="53" t="s">
        <v>468</v>
      </c>
      <c r="G108" s="1">
        <v>4</v>
      </c>
      <c r="H108" s="199">
        <v>0</v>
      </c>
      <c r="I108" s="14">
        <f t="shared" si="3"/>
        <v>0</v>
      </c>
    </row>
    <row r="109" spans="4:9" ht="14.25">
      <c r="D109" s="31" t="s">
        <v>19</v>
      </c>
      <c r="E109" s="32" t="s">
        <v>526</v>
      </c>
      <c r="F109" s="24" t="s">
        <v>195</v>
      </c>
      <c r="G109" s="18">
        <v>1</v>
      </c>
      <c r="H109" s="200">
        <v>0</v>
      </c>
      <c r="I109" s="19">
        <f t="shared" si="3"/>
        <v>0</v>
      </c>
    </row>
    <row r="110" spans="1:9" s="89" customFormat="1" ht="14.25">
      <c r="A110" s="74"/>
      <c r="B110" s="74">
        <v>128</v>
      </c>
      <c r="C110" s="89" t="s">
        <v>196</v>
      </c>
      <c r="D110" s="107" t="s">
        <v>34</v>
      </c>
      <c r="E110" s="92">
        <v>71</v>
      </c>
      <c r="F110" s="113" t="s">
        <v>197</v>
      </c>
      <c r="G110" s="114">
        <v>1</v>
      </c>
      <c r="H110" s="204">
        <v>0</v>
      </c>
      <c r="I110" s="75">
        <f t="shared" si="3"/>
        <v>0</v>
      </c>
    </row>
    <row r="111" spans="2:9" ht="14.25">
      <c r="B111" s="1">
        <v>129</v>
      </c>
      <c r="C111" t="s">
        <v>198</v>
      </c>
      <c r="D111" s="31" t="s">
        <v>34</v>
      </c>
      <c r="E111" s="32" t="s">
        <v>199</v>
      </c>
      <c r="F111" s="24" t="s">
        <v>200</v>
      </c>
      <c r="G111" s="18">
        <v>1</v>
      </c>
      <c r="H111" s="200">
        <v>0</v>
      </c>
      <c r="I111" s="14">
        <f t="shared" si="3"/>
        <v>0</v>
      </c>
    </row>
    <row r="112" spans="4:9" ht="14.25">
      <c r="D112" s="31" t="s">
        <v>34</v>
      </c>
      <c r="E112" s="32" t="s">
        <v>201</v>
      </c>
      <c r="F112" s="24" t="s">
        <v>202</v>
      </c>
      <c r="G112" s="18">
        <v>1</v>
      </c>
      <c r="H112" s="200">
        <v>0</v>
      </c>
      <c r="I112" s="14">
        <f>G112*H112</f>
        <v>0</v>
      </c>
    </row>
    <row r="113" spans="4:9" ht="14.25">
      <c r="D113" s="31" t="s">
        <v>34</v>
      </c>
      <c r="E113" s="32">
        <v>73</v>
      </c>
      <c r="F113" s="24" t="s">
        <v>69</v>
      </c>
      <c r="G113" s="18">
        <v>2</v>
      </c>
      <c r="H113" s="200">
        <v>0</v>
      </c>
      <c r="I113" s="14">
        <f t="shared" si="3"/>
        <v>0</v>
      </c>
    </row>
    <row r="114" spans="4:9" ht="14.25">
      <c r="D114" s="31" t="s">
        <v>34</v>
      </c>
      <c r="E114" s="32" t="s">
        <v>203</v>
      </c>
      <c r="F114" s="24" t="s">
        <v>204</v>
      </c>
      <c r="G114" s="18">
        <v>3</v>
      </c>
      <c r="H114" s="200">
        <v>0</v>
      </c>
      <c r="I114" s="14">
        <f t="shared" si="3"/>
        <v>0</v>
      </c>
    </row>
    <row r="115" spans="4:9" ht="14.25">
      <c r="D115" s="31" t="s">
        <v>34</v>
      </c>
      <c r="E115" s="32" t="s">
        <v>205</v>
      </c>
      <c r="F115" s="37" t="s">
        <v>206</v>
      </c>
      <c r="G115" s="1">
        <v>1</v>
      </c>
      <c r="H115" s="199">
        <v>0</v>
      </c>
      <c r="I115" s="14">
        <f t="shared" si="3"/>
        <v>0</v>
      </c>
    </row>
    <row r="116" spans="4:9" ht="14.25">
      <c r="D116" s="31" t="s">
        <v>34</v>
      </c>
      <c r="E116" s="32" t="s">
        <v>207</v>
      </c>
      <c r="F116" s="25" t="s">
        <v>208</v>
      </c>
      <c r="G116" s="13">
        <v>2</v>
      </c>
      <c r="H116" s="196">
        <v>0</v>
      </c>
      <c r="I116" s="14">
        <f aca="true" t="shared" si="4" ref="I116:I146">G116*H116</f>
        <v>0</v>
      </c>
    </row>
    <row r="117" spans="4:9" ht="14.25">
      <c r="D117" s="31" t="s">
        <v>34</v>
      </c>
      <c r="E117" s="32" t="s">
        <v>209</v>
      </c>
      <c r="F117" s="21" t="s">
        <v>210</v>
      </c>
      <c r="G117" s="22">
        <v>1</v>
      </c>
      <c r="H117" s="201">
        <v>0</v>
      </c>
      <c r="I117" s="23">
        <f t="shared" si="4"/>
        <v>0</v>
      </c>
    </row>
    <row r="118" spans="4:9" ht="14.25">
      <c r="D118" s="31" t="s">
        <v>34</v>
      </c>
      <c r="E118" s="32">
        <v>60</v>
      </c>
      <c r="F118" s="21" t="s">
        <v>462</v>
      </c>
      <c r="G118" s="22">
        <v>1</v>
      </c>
      <c r="H118" s="201">
        <v>0</v>
      </c>
      <c r="I118" s="23">
        <f t="shared" si="4"/>
        <v>0</v>
      </c>
    </row>
    <row r="119" spans="4:9" ht="14.25">
      <c r="D119" s="31" t="s">
        <v>34</v>
      </c>
      <c r="E119" s="32">
        <v>49</v>
      </c>
      <c r="F119" s="53" t="s">
        <v>468</v>
      </c>
      <c r="G119" s="1">
        <v>2</v>
      </c>
      <c r="H119" s="199">
        <v>0</v>
      </c>
      <c r="I119" s="14">
        <f t="shared" si="4"/>
        <v>0</v>
      </c>
    </row>
    <row r="120" spans="4:9" ht="14.25">
      <c r="D120" s="31" t="s">
        <v>34</v>
      </c>
      <c r="E120" s="32" t="s">
        <v>211</v>
      </c>
      <c r="F120" s="11" t="s">
        <v>38</v>
      </c>
      <c r="G120" s="13">
        <v>1</v>
      </c>
      <c r="H120" s="196">
        <v>0</v>
      </c>
      <c r="I120" s="14">
        <f t="shared" si="4"/>
        <v>0</v>
      </c>
    </row>
    <row r="121" spans="1:9" s="25" customFormat="1" ht="14.25">
      <c r="A121" s="13"/>
      <c r="B121" s="13"/>
      <c r="D121" s="35" t="s">
        <v>19</v>
      </c>
      <c r="E121" s="36">
        <v>40</v>
      </c>
      <c r="F121" s="11" t="s">
        <v>212</v>
      </c>
      <c r="G121" s="45">
        <v>1</v>
      </c>
      <c r="H121" s="200">
        <v>0</v>
      </c>
      <c r="I121" s="19">
        <f t="shared" si="4"/>
        <v>0</v>
      </c>
    </row>
    <row r="122" spans="1:9" s="158" customFormat="1" ht="14.25">
      <c r="A122" s="77"/>
      <c r="B122" s="77">
        <v>130</v>
      </c>
      <c r="C122" s="158" t="s">
        <v>213</v>
      </c>
      <c r="D122" s="155" t="s">
        <v>34</v>
      </c>
      <c r="E122" s="151" t="s">
        <v>214</v>
      </c>
      <c r="F122" s="158" t="s">
        <v>215</v>
      </c>
      <c r="G122" s="77">
        <v>4</v>
      </c>
      <c r="H122" s="198">
        <v>0</v>
      </c>
      <c r="I122" s="80">
        <f t="shared" si="4"/>
        <v>0</v>
      </c>
    </row>
    <row r="123" spans="1:9" s="25" customFormat="1" ht="14.25">
      <c r="A123" s="13"/>
      <c r="B123" s="13"/>
      <c r="D123" s="35" t="s">
        <v>34</v>
      </c>
      <c r="E123" s="36" t="s">
        <v>216</v>
      </c>
      <c r="F123" s="25" t="s">
        <v>217</v>
      </c>
      <c r="G123" s="13">
        <v>8</v>
      </c>
      <c r="H123" s="196">
        <v>0</v>
      </c>
      <c r="I123" s="14">
        <f t="shared" si="4"/>
        <v>0</v>
      </c>
    </row>
    <row r="124" spans="1:9" s="25" customFormat="1" ht="14.25">
      <c r="A124" s="13"/>
      <c r="B124" s="13"/>
      <c r="D124" s="35" t="s">
        <v>34</v>
      </c>
      <c r="E124" s="36" t="s">
        <v>190</v>
      </c>
      <c r="F124" s="25" t="s">
        <v>191</v>
      </c>
      <c r="G124" s="13">
        <v>1</v>
      </c>
      <c r="H124" s="196">
        <v>0</v>
      </c>
      <c r="I124" s="14">
        <f t="shared" si="4"/>
        <v>0</v>
      </c>
    </row>
    <row r="125" spans="1:9" s="25" customFormat="1" ht="14.25">
      <c r="A125" s="13"/>
      <c r="B125" s="13"/>
      <c r="D125" s="35" t="s">
        <v>34</v>
      </c>
      <c r="E125" s="36" t="s">
        <v>523</v>
      </c>
      <c r="F125" s="25" t="s">
        <v>478</v>
      </c>
      <c r="G125" s="13">
        <v>4</v>
      </c>
      <c r="H125" s="196">
        <v>0</v>
      </c>
      <c r="I125" s="14">
        <f t="shared" si="4"/>
        <v>0</v>
      </c>
    </row>
    <row r="126" spans="4:9" ht="14.25">
      <c r="D126" s="31" t="s">
        <v>34</v>
      </c>
      <c r="E126" s="32">
        <v>43</v>
      </c>
      <c r="F126" s="25" t="s">
        <v>189</v>
      </c>
      <c r="G126" s="1">
        <v>4</v>
      </c>
      <c r="H126" s="199">
        <v>0</v>
      </c>
      <c r="I126" s="14">
        <f t="shared" si="4"/>
        <v>0</v>
      </c>
    </row>
    <row r="127" spans="1:9" s="25" customFormat="1" ht="14.25">
      <c r="A127" s="13"/>
      <c r="B127" s="13"/>
      <c r="D127" s="35" t="s">
        <v>34</v>
      </c>
      <c r="E127" s="36">
        <v>45</v>
      </c>
      <c r="F127" s="21" t="s">
        <v>479</v>
      </c>
      <c r="G127" s="13">
        <v>2</v>
      </c>
      <c r="H127" s="196">
        <v>0</v>
      </c>
      <c r="I127" s="14">
        <f t="shared" si="4"/>
        <v>0</v>
      </c>
    </row>
    <row r="128" spans="1:9" s="25" customFormat="1" ht="14.25">
      <c r="A128" s="13"/>
      <c r="B128" s="13"/>
      <c r="D128" s="35" t="s">
        <v>34</v>
      </c>
      <c r="E128" s="36" t="s">
        <v>447</v>
      </c>
      <c r="F128" s="25" t="s">
        <v>449</v>
      </c>
      <c r="G128" s="13">
        <v>2</v>
      </c>
      <c r="H128" s="196">
        <v>0</v>
      </c>
      <c r="I128" s="14">
        <f>G128*H128</f>
        <v>0</v>
      </c>
    </row>
    <row r="129" spans="1:9" s="25" customFormat="1" ht="14.25">
      <c r="A129" s="13"/>
      <c r="B129" s="13"/>
      <c r="D129" s="35" t="s">
        <v>34</v>
      </c>
      <c r="E129" s="36" t="s">
        <v>450</v>
      </c>
      <c r="F129" s="25" t="s">
        <v>451</v>
      </c>
      <c r="G129" s="13">
        <v>2</v>
      </c>
      <c r="H129" s="196">
        <v>0</v>
      </c>
      <c r="I129" s="14">
        <f>G129*H129</f>
        <v>0</v>
      </c>
    </row>
    <row r="130" spans="1:9" s="25" customFormat="1" ht="14.25">
      <c r="A130" s="13"/>
      <c r="B130" s="13"/>
      <c r="D130" s="35" t="s">
        <v>34</v>
      </c>
      <c r="E130" s="36" t="s">
        <v>471</v>
      </c>
      <c r="F130" s="25" t="s">
        <v>472</v>
      </c>
      <c r="G130" s="13">
        <v>3</v>
      </c>
      <c r="H130" s="196">
        <v>0</v>
      </c>
      <c r="I130" s="14">
        <f>G130*H130</f>
        <v>0</v>
      </c>
    </row>
    <row r="131" spans="1:9" s="25" customFormat="1" ht="14.25">
      <c r="A131" s="13"/>
      <c r="B131" s="13"/>
      <c r="D131" s="35" t="s">
        <v>34</v>
      </c>
      <c r="E131" s="36" t="s">
        <v>448</v>
      </c>
      <c r="F131" s="54" t="s">
        <v>473</v>
      </c>
      <c r="G131" s="13">
        <v>1</v>
      </c>
      <c r="H131" s="196">
        <v>0</v>
      </c>
      <c r="I131" s="14">
        <f>G131*H131</f>
        <v>0</v>
      </c>
    </row>
    <row r="132" spans="1:9" s="25" customFormat="1" ht="14.25">
      <c r="A132" s="13"/>
      <c r="B132" s="13"/>
      <c r="D132" s="35" t="s">
        <v>34</v>
      </c>
      <c r="E132" s="36" t="s">
        <v>421</v>
      </c>
      <c r="F132" s="21" t="s">
        <v>481</v>
      </c>
      <c r="G132" s="22">
        <v>3</v>
      </c>
      <c r="H132" s="201">
        <v>0</v>
      </c>
      <c r="I132" s="23">
        <f t="shared" si="4"/>
        <v>0</v>
      </c>
    </row>
    <row r="133" spans="1:9" s="25" customFormat="1" ht="14.25">
      <c r="A133" s="13"/>
      <c r="B133" s="13"/>
      <c r="D133" s="35" t="s">
        <v>34</v>
      </c>
      <c r="E133" s="36" t="s">
        <v>466</v>
      </c>
      <c r="F133" s="21" t="s">
        <v>219</v>
      </c>
      <c r="G133" s="22">
        <v>3</v>
      </c>
      <c r="H133" s="201">
        <v>0</v>
      </c>
      <c r="I133" s="23">
        <f t="shared" si="4"/>
        <v>0</v>
      </c>
    </row>
    <row r="134" spans="1:9" s="25" customFormat="1" ht="14.25">
      <c r="A134" s="13"/>
      <c r="B134" s="13"/>
      <c r="D134" s="35" t="s">
        <v>34</v>
      </c>
      <c r="E134" s="36">
        <v>49</v>
      </c>
      <c r="F134" s="48" t="s">
        <v>143</v>
      </c>
      <c r="G134" s="13">
        <v>6</v>
      </c>
      <c r="H134" s="196">
        <v>0</v>
      </c>
      <c r="I134" s="14">
        <f t="shared" si="4"/>
        <v>0</v>
      </c>
    </row>
    <row r="135" spans="1:9" s="25" customFormat="1" ht="14.25">
      <c r="A135" s="13"/>
      <c r="B135" s="13"/>
      <c r="D135" s="35" t="s">
        <v>19</v>
      </c>
      <c r="E135" s="36">
        <v>21</v>
      </c>
      <c r="F135" s="46" t="s">
        <v>474</v>
      </c>
      <c r="G135" s="45">
        <v>8</v>
      </c>
      <c r="H135" s="200">
        <v>0</v>
      </c>
      <c r="I135" s="19">
        <f t="shared" si="4"/>
        <v>0</v>
      </c>
    </row>
    <row r="136" spans="1:9" s="76" customFormat="1" ht="14.25">
      <c r="A136" s="70"/>
      <c r="B136" s="70">
        <v>131</v>
      </c>
      <c r="C136" s="76" t="s">
        <v>54</v>
      </c>
      <c r="D136" s="116" t="s">
        <v>34</v>
      </c>
      <c r="E136" s="117" t="s">
        <v>214</v>
      </c>
      <c r="F136" s="89" t="s">
        <v>215</v>
      </c>
      <c r="G136" s="74">
        <v>1</v>
      </c>
      <c r="H136" s="202">
        <v>0</v>
      </c>
      <c r="I136" s="75">
        <f t="shared" si="4"/>
        <v>0</v>
      </c>
    </row>
    <row r="137" spans="1:9" s="158" customFormat="1" ht="14.25">
      <c r="A137" s="77"/>
      <c r="B137" s="77">
        <v>132</v>
      </c>
      <c r="C137" s="158" t="s">
        <v>220</v>
      </c>
      <c r="D137" s="155" t="s">
        <v>34</v>
      </c>
      <c r="E137" s="151" t="s">
        <v>216</v>
      </c>
      <c r="F137" s="158" t="s">
        <v>217</v>
      </c>
      <c r="G137" s="77">
        <v>4</v>
      </c>
      <c r="H137" s="198">
        <v>0</v>
      </c>
      <c r="I137" s="80">
        <f t="shared" si="4"/>
        <v>0</v>
      </c>
    </row>
    <row r="138" spans="1:9" s="25" customFormat="1" ht="14.25">
      <c r="A138" s="13"/>
      <c r="B138" s="13"/>
      <c r="D138" s="35" t="s">
        <v>34</v>
      </c>
      <c r="E138" s="36" t="s">
        <v>221</v>
      </c>
      <c r="F138" s="11" t="s">
        <v>222</v>
      </c>
      <c r="G138" s="13">
        <v>4</v>
      </c>
      <c r="H138" s="196">
        <v>0</v>
      </c>
      <c r="I138" s="14">
        <f t="shared" si="4"/>
        <v>0</v>
      </c>
    </row>
    <row r="139" spans="1:9" s="25" customFormat="1" ht="14.25">
      <c r="A139" s="13"/>
      <c r="B139" s="13"/>
      <c r="D139" s="35" t="s">
        <v>34</v>
      </c>
      <c r="E139" s="36">
        <v>76</v>
      </c>
      <c r="F139" s="46" t="s">
        <v>223</v>
      </c>
      <c r="G139" s="45">
        <v>1</v>
      </c>
      <c r="H139" s="200">
        <v>0</v>
      </c>
      <c r="I139" s="14">
        <f t="shared" si="4"/>
        <v>0</v>
      </c>
    </row>
    <row r="140" spans="1:9" s="25" customFormat="1" ht="14.25">
      <c r="A140" s="13"/>
      <c r="B140" s="13"/>
      <c r="D140" s="35" t="s">
        <v>34</v>
      </c>
      <c r="E140" s="36" t="s">
        <v>450</v>
      </c>
      <c r="F140" s="25" t="s">
        <v>451</v>
      </c>
      <c r="G140" s="13">
        <v>2</v>
      </c>
      <c r="H140" s="196">
        <v>0</v>
      </c>
      <c r="I140" s="14">
        <f t="shared" si="4"/>
        <v>0</v>
      </c>
    </row>
    <row r="141" spans="1:9" s="25" customFormat="1" ht="14.25">
      <c r="A141" s="13"/>
      <c r="B141" s="13"/>
      <c r="D141" s="35" t="s">
        <v>34</v>
      </c>
      <c r="E141" s="36" t="s">
        <v>471</v>
      </c>
      <c r="F141" s="25" t="s">
        <v>472</v>
      </c>
      <c r="G141" s="13">
        <v>1</v>
      </c>
      <c r="H141" s="196">
        <v>0</v>
      </c>
      <c r="I141" s="14">
        <f>G141*H141</f>
        <v>0</v>
      </c>
    </row>
    <row r="142" spans="1:9" s="25" customFormat="1" ht="14.25">
      <c r="A142" s="13"/>
      <c r="B142" s="13"/>
      <c r="D142" s="35" t="s">
        <v>34</v>
      </c>
      <c r="E142" s="36" t="s">
        <v>448</v>
      </c>
      <c r="F142" s="54" t="s">
        <v>475</v>
      </c>
      <c r="G142" s="13">
        <v>1</v>
      </c>
      <c r="H142" s="196">
        <v>0</v>
      </c>
      <c r="I142" s="14">
        <f t="shared" si="4"/>
        <v>0</v>
      </c>
    </row>
    <row r="143" spans="1:9" s="25" customFormat="1" ht="14.25">
      <c r="A143" s="13"/>
      <c r="B143" s="13"/>
      <c r="D143" s="35" t="s">
        <v>34</v>
      </c>
      <c r="E143" s="36" t="s">
        <v>436</v>
      </c>
      <c r="F143" s="21" t="s">
        <v>224</v>
      </c>
      <c r="G143" s="22">
        <v>1</v>
      </c>
      <c r="H143" s="201">
        <v>0</v>
      </c>
      <c r="I143" s="23">
        <f t="shared" si="4"/>
        <v>0</v>
      </c>
    </row>
    <row r="144" spans="1:9" s="25" customFormat="1" ht="14.25">
      <c r="A144" s="13"/>
      <c r="B144" s="13"/>
      <c r="D144" s="35" t="s">
        <v>34</v>
      </c>
      <c r="E144" s="36" t="s">
        <v>463</v>
      </c>
      <c r="F144" s="21" t="s">
        <v>225</v>
      </c>
      <c r="G144" s="22">
        <v>1</v>
      </c>
      <c r="H144" s="201">
        <v>0</v>
      </c>
      <c r="I144" s="23">
        <f t="shared" si="4"/>
        <v>0</v>
      </c>
    </row>
    <row r="145" spans="1:9" s="25" customFormat="1" ht="14.25">
      <c r="A145" s="13"/>
      <c r="B145" s="13"/>
      <c r="D145" s="35" t="s">
        <v>34</v>
      </c>
      <c r="E145" s="36">
        <v>49</v>
      </c>
      <c r="F145" s="54" t="s">
        <v>468</v>
      </c>
      <c r="G145" s="13">
        <v>2</v>
      </c>
      <c r="H145" s="196">
        <v>0</v>
      </c>
      <c r="I145" s="14">
        <f t="shared" si="4"/>
        <v>0</v>
      </c>
    </row>
    <row r="146" spans="1:9" s="25" customFormat="1" ht="14.25">
      <c r="A146" s="13"/>
      <c r="B146" s="13"/>
      <c r="D146" s="35" t="s">
        <v>34</v>
      </c>
      <c r="E146" s="36" t="s">
        <v>211</v>
      </c>
      <c r="F146" s="25" t="s">
        <v>413</v>
      </c>
      <c r="G146" s="13">
        <v>1</v>
      </c>
      <c r="H146" s="196">
        <v>0</v>
      </c>
      <c r="I146" s="14">
        <f t="shared" si="4"/>
        <v>0</v>
      </c>
    </row>
    <row r="147" spans="1:9" s="65" customFormat="1" ht="14.25">
      <c r="A147" s="63"/>
      <c r="B147" s="63">
        <v>133</v>
      </c>
      <c r="C147" s="65" t="s">
        <v>226</v>
      </c>
      <c r="D147" s="180" t="s">
        <v>34</v>
      </c>
      <c r="E147" s="181" t="s">
        <v>227</v>
      </c>
      <c r="F147" s="171" t="s">
        <v>228</v>
      </c>
      <c r="G147" s="166">
        <v>4</v>
      </c>
      <c r="H147" s="205">
        <v>0</v>
      </c>
      <c r="I147" s="80">
        <f aca="true" t="shared" si="5" ref="I147:I170">G147*H147</f>
        <v>0</v>
      </c>
    </row>
    <row r="148" spans="1:9" s="176" customFormat="1" ht="14.25">
      <c r="A148" s="173"/>
      <c r="B148" s="173"/>
      <c r="D148" s="31" t="s">
        <v>34</v>
      </c>
      <c r="E148" s="32" t="s">
        <v>229</v>
      </c>
      <c r="F148" s="182" t="s">
        <v>230</v>
      </c>
      <c r="G148" s="162">
        <v>1</v>
      </c>
      <c r="H148" s="206">
        <v>0</v>
      </c>
      <c r="I148" s="84">
        <f t="shared" si="5"/>
        <v>0</v>
      </c>
    </row>
    <row r="149" spans="1:9" s="176" customFormat="1" ht="14.25">
      <c r="A149" s="173"/>
      <c r="B149" s="173"/>
      <c r="D149" s="31" t="s">
        <v>34</v>
      </c>
      <c r="E149" s="32" t="s">
        <v>231</v>
      </c>
      <c r="F149" s="182" t="s">
        <v>476</v>
      </c>
      <c r="G149" s="162">
        <v>5</v>
      </c>
      <c r="H149" s="206">
        <v>0</v>
      </c>
      <c r="I149" s="84">
        <f t="shared" si="5"/>
        <v>0</v>
      </c>
    </row>
    <row r="150" spans="4:9" ht="14.25">
      <c r="D150" s="31" t="s">
        <v>34</v>
      </c>
      <c r="E150" s="32" t="s">
        <v>232</v>
      </c>
      <c r="F150" s="37" t="s">
        <v>233</v>
      </c>
      <c r="G150" s="1">
        <v>1</v>
      </c>
      <c r="H150" s="199">
        <v>0</v>
      </c>
      <c r="I150" s="14">
        <f t="shared" si="5"/>
        <v>0</v>
      </c>
    </row>
    <row r="151" spans="4:9" ht="14.25">
      <c r="D151" s="31" t="s">
        <v>34</v>
      </c>
      <c r="E151" s="32" t="s">
        <v>450</v>
      </c>
      <c r="F151" s="25" t="s">
        <v>451</v>
      </c>
      <c r="G151" s="13">
        <v>2</v>
      </c>
      <c r="H151" s="196">
        <v>0</v>
      </c>
      <c r="I151" s="14">
        <f t="shared" si="5"/>
        <v>0</v>
      </c>
    </row>
    <row r="152" spans="4:9" ht="14.25">
      <c r="D152" s="31" t="s">
        <v>34</v>
      </c>
      <c r="E152" s="32" t="s">
        <v>471</v>
      </c>
      <c r="F152" s="53" t="s">
        <v>472</v>
      </c>
      <c r="G152" s="1">
        <v>1</v>
      </c>
      <c r="H152" s="199">
        <v>0</v>
      </c>
      <c r="I152" s="14">
        <f>G152*H152</f>
        <v>0</v>
      </c>
    </row>
    <row r="153" spans="4:9" ht="14.25">
      <c r="D153" s="31" t="s">
        <v>34</v>
      </c>
      <c r="E153" s="32" t="s">
        <v>448</v>
      </c>
      <c r="F153" s="53" t="s">
        <v>475</v>
      </c>
      <c r="G153" s="1">
        <v>1</v>
      </c>
      <c r="H153" s="199">
        <v>0</v>
      </c>
      <c r="I153" s="14">
        <f t="shared" si="5"/>
        <v>0</v>
      </c>
    </row>
    <row r="154" spans="4:9" ht="14.25">
      <c r="D154" s="31" t="s">
        <v>34</v>
      </c>
      <c r="E154" s="32" t="s">
        <v>464</v>
      </c>
      <c r="F154" s="21" t="s">
        <v>481</v>
      </c>
      <c r="G154" s="22">
        <v>1</v>
      </c>
      <c r="H154" s="201">
        <v>0</v>
      </c>
      <c r="I154" s="23">
        <f t="shared" si="5"/>
        <v>0</v>
      </c>
    </row>
    <row r="155" spans="4:9" ht="14.25">
      <c r="D155" s="31" t="s">
        <v>34</v>
      </c>
      <c r="E155" s="32" t="s">
        <v>467</v>
      </c>
      <c r="F155" s="21" t="s">
        <v>219</v>
      </c>
      <c r="G155" s="22">
        <v>1</v>
      </c>
      <c r="H155" s="201">
        <v>0</v>
      </c>
      <c r="I155" s="23">
        <f t="shared" si="5"/>
        <v>0</v>
      </c>
    </row>
    <row r="156" spans="4:9" ht="14.25">
      <c r="D156" s="31" t="s">
        <v>34</v>
      </c>
      <c r="E156" s="32" t="s">
        <v>465</v>
      </c>
      <c r="F156" s="21" t="s">
        <v>234</v>
      </c>
      <c r="G156" s="22">
        <v>1</v>
      </c>
      <c r="H156" s="201">
        <v>0</v>
      </c>
      <c r="I156" s="23">
        <f t="shared" si="5"/>
        <v>0</v>
      </c>
    </row>
    <row r="157" spans="4:9" ht="14.25">
      <c r="D157" s="31" t="s">
        <v>34</v>
      </c>
      <c r="E157" s="32" t="s">
        <v>235</v>
      </c>
      <c r="F157" s="25" t="s">
        <v>477</v>
      </c>
      <c r="G157" s="13">
        <v>1</v>
      </c>
      <c r="H157" s="196">
        <v>0</v>
      </c>
      <c r="I157" s="14">
        <f t="shared" si="5"/>
        <v>0</v>
      </c>
    </row>
    <row r="158" spans="4:9" ht="14.25">
      <c r="D158" s="31" t="s">
        <v>34</v>
      </c>
      <c r="E158" s="32" t="s">
        <v>524</v>
      </c>
      <c r="F158" s="11" t="s">
        <v>236</v>
      </c>
      <c r="G158" s="13">
        <v>1</v>
      </c>
      <c r="H158" s="196">
        <v>0</v>
      </c>
      <c r="I158" s="14">
        <f t="shared" si="5"/>
        <v>0</v>
      </c>
    </row>
    <row r="159" spans="4:9" ht="14.25">
      <c r="D159" s="31" t="s">
        <v>34</v>
      </c>
      <c r="E159" s="32">
        <v>49</v>
      </c>
      <c r="F159" s="53" t="s">
        <v>468</v>
      </c>
      <c r="G159" s="1">
        <v>2</v>
      </c>
      <c r="H159" s="199">
        <v>0</v>
      </c>
      <c r="I159" s="14">
        <f t="shared" si="5"/>
        <v>0</v>
      </c>
    </row>
    <row r="160" spans="1:9" s="25" customFormat="1" ht="14.25">
      <c r="A160" s="13"/>
      <c r="B160" s="13"/>
      <c r="D160" s="35" t="s">
        <v>19</v>
      </c>
      <c r="E160" s="36">
        <v>40</v>
      </c>
      <c r="F160" s="11" t="s">
        <v>212</v>
      </c>
      <c r="G160" s="45">
        <v>2</v>
      </c>
      <c r="H160" s="200">
        <v>0</v>
      </c>
      <c r="I160" s="19">
        <f t="shared" si="5"/>
        <v>0</v>
      </c>
    </row>
    <row r="161" spans="1:9" s="158" customFormat="1" ht="14.25">
      <c r="A161" s="77"/>
      <c r="B161" s="77">
        <v>134</v>
      </c>
      <c r="C161" s="158" t="s">
        <v>237</v>
      </c>
      <c r="D161" s="155" t="s">
        <v>34</v>
      </c>
      <c r="E161" s="151" t="s">
        <v>238</v>
      </c>
      <c r="F161" s="183" t="s">
        <v>239</v>
      </c>
      <c r="G161" s="184">
        <v>5</v>
      </c>
      <c r="H161" s="205">
        <v>0</v>
      </c>
      <c r="I161" s="80">
        <f t="shared" si="5"/>
        <v>0</v>
      </c>
    </row>
    <row r="162" spans="1:9" s="85" customFormat="1" ht="14.25">
      <c r="A162" s="81"/>
      <c r="B162" s="81"/>
      <c r="D162" s="35" t="s">
        <v>34</v>
      </c>
      <c r="E162" s="36" t="s">
        <v>452</v>
      </c>
      <c r="F162" s="85" t="s">
        <v>453</v>
      </c>
      <c r="G162" s="81">
        <v>2</v>
      </c>
      <c r="H162" s="203">
        <v>0</v>
      </c>
      <c r="I162" s="84">
        <f t="shared" si="5"/>
        <v>0</v>
      </c>
    </row>
    <row r="163" spans="1:9" s="85" customFormat="1" ht="14.25">
      <c r="A163" s="81"/>
      <c r="B163" s="81"/>
      <c r="D163" s="35" t="s">
        <v>34</v>
      </c>
      <c r="E163" s="36" t="s">
        <v>471</v>
      </c>
      <c r="F163" s="85" t="s">
        <v>472</v>
      </c>
      <c r="G163" s="81">
        <v>2</v>
      </c>
      <c r="H163" s="203">
        <v>0</v>
      </c>
      <c r="I163" s="84">
        <f>G163*H163</f>
        <v>0</v>
      </c>
    </row>
    <row r="164" spans="1:9" s="25" customFormat="1" ht="14.25">
      <c r="A164" s="13"/>
      <c r="B164" s="13"/>
      <c r="D164" s="35" t="s">
        <v>34</v>
      </c>
      <c r="E164" s="36" t="s">
        <v>448</v>
      </c>
      <c r="F164" s="54" t="s">
        <v>480</v>
      </c>
      <c r="G164" s="13">
        <v>1</v>
      </c>
      <c r="H164" s="196">
        <v>0</v>
      </c>
      <c r="I164" s="14">
        <f t="shared" si="5"/>
        <v>0</v>
      </c>
    </row>
    <row r="165" spans="1:9" s="25" customFormat="1" ht="14.25">
      <c r="A165" s="13"/>
      <c r="B165" s="13"/>
      <c r="D165" s="35" t="s">
        <v>34</v>
      </c>
      <c r="E165" s="36" t="s">
        <v>464</v>
      </c>
      <c r="F165" s="21" t="s">
        <v>481</v>
      </c>
      <c r="G165" s="22">
        <v>2</v>
      </c>
      <c r="H165" s="201">
        <v>0</v>
      </c>
      <c r="I165" s="23">
        <f t="shared" si="5"/>
        <v>0</v>
      </c>
    </row>
    <row r="166" spans="1:9" s="25" customFormat="1" ht="14.25">
      <c r="A166" s="13"/>
      <c r="B166" s="13"/>
      <c r="D166" s="35" t="s">
        <v>34</v>
      </c>
      <c r="E166" s="36" t="s">
        <v>465</v>
      </c>
      <c r="F166" s="21" t="s">
        <v>234</v>
      </c>
      <c r="G166" s="22">
        <v>1</v>
      </c>
      <c r="H166" s="201">
        <v>0</v>
      </c>
      <c r="I166" s="23">
        <f t="shared" si="5"/>
        <v>0</v>
      </c>
    </row>
    <row r="167" spans="1:9" s="25" customFormat="1" ht="14.25">
      <c r="A167" s="13"/>
      <c r="B167" s="13"/>
      <c r="D167" s="35" t="s">
        <v>34</v>
      </c>
      <c r="E167" s="36" t="s">
        <v>242</v>
      </c>
      <c r="F167" s="25" t="s">
        <v>525</v>
      </c>
      <c r="G167" s="13">
        <v>2</v>
      </c>
      <c r="H167" s="196">
        <v>0</v>
      </c>
      <c r="I167" s="14">
        <f t="shared" si="5"/>
        <v>0</v>
      </c>
    </row>
    <row r="168" spans="1:9" s="25" customFormat="1" ht="14.25">
      <c r="A168" s="13"/>
      <c r="B168" s="13"/>
      <c r="D168" s="35" t="s">
        <v>34</v>
      </c>
      <c r="E168" s="36">
        <v>49</v>
      </c>
      <c r="F168" s="54" t="s">
        <v>468</v>
      </c>
      <c r="G168" s="13">
        <v>2</v>
      </c>
      <c r="H168" s="196">
        <v>0</v>
      </c>
      <c r="I168" s="14">
        <f t="shared" si="5"/>
        <v>0</v>
      </c>
    </row>
    <row r="169" spans="1:9" s="25" customFormat="1" ht="14.25">
      <c r="A169" s="13"/>
      <c r="B169" s="13"/>
      <c r="D169" s="35" t="s">
        <v>34</v>
      </c>
      <c r="E169" s="36" t="s">
        <v>211</v>
      </c>
      <c r="F169" s="25" t="s">
        <v>413</v>
      </c>
      <c r="G169" s="13">
        <v>1</v>
      </c>
      <c r="H169" s="196">
        <v>0</v>
      </c>
      <c r="I169" s="14">
        <f t="shared" si="5"/>
        <v>0</v>
      </c>
    </row>
    <row r="170" spans="1:9" s="25" customFormat="1" ht="14.25">
      <c r="A170" s="13"/>
      <c r="B170" s="13"/>
      <c r="D170" s="35" t="s">
        <v>19</v>
      </c>
      <c r="E170" s="36">
        <v>40</v>
      </c>
      <c r="F170" s="11" t="s">
        <v>212</v>
      </c>
      <c r="G170" s="45">
        <v>2</v>
      </c>
      <c r="H170" s="200">
        <v>0</v>
      </c>
      <c r="I170" s="19">
        <f t="shared" si="5"/>
        <v>0</v>
      </c>
    </row>
    <row r="171" spans="1:9" s="76" customFormat="1" ht="14.25">
      <c r="A171" s="70"/>
      <c r="B171" s="70">
        <v>135</v>
      </c>
      <c r="C171" s="76" t="s">
        <v>243</v>
      </c>
      <c r="D171" s="116"/>
      <c r="E171" s="117"/>
      <c r="F171" s="72" t="s">
        <v>16</v>
      </c>
      <c r="G171" s="74"/>
      <c r="H171" s="75" t="s">
        <v>16</v>
      </c>
      <c r="I171" s="75" t="s">
        <v>16</v>
      </c>
    </row>
    <row r="172" spans="1:9" s="85" customFormat="1" ht="14.25">
      <c r="A172" s="81"/>
      <c r="B172" s="81">
        <v>136</v>
      </c>
      <c r="C172" s="85" t="s">
        <v>244</v>
      </c>
      <c r="D172" s="35" t="s">
        <v>34</v>
      </c>
      <c r="E172" s="36" t="s">
        <v>216</v>
      </c>
      <c r="F172" s="85" t="s">
        <v>217</v>
      </c>
      <c r="G172" s="81">
        <v>12</v>
      </c>
      <c r="H172" s="203">
        <v>0</v>
      </c>
      <c r="I172" s="84">
        <f aca="true" t="shared" si="6" ref="I172:I183">G172*H172</f>
        <v>0</v>
      </c>
    </row>
    <row r="173" spans="1:9" s="25" customFormat="1" ht="14.25">
      <c r="A173" s="13"/>
      <c r="B173" s="13"/>
      <c r="D173" s="35" t="s">
        <v>34</v>
      </c>
      <c r="E173" s="36" t="s">
        <v>246</v>
      </c>
      <c r="F173" s="25" t="s">
        <v>331</v>
      </c>
      <c r="G173" s="13">
        <v>5</v>
      </c>
      <c r="H173" s="196">
        <v>0</v>
      </c>
      <c r="I173" s="14">
        <f t="shared" si="6"/>
        <v>0</v>
      </c>
    </row>
    <row r="174" spans="1:9" s="25" customFormat="1" ht="14.25">
      <c r="A174" s="13"/>
      <c r="B174" s="13"/>
      <c r="D174" s="35" t="s">
        <v>34</v>
      </c>
      <c r="E174" s="36" t="s">
        <v>247</v>
      </c>
      <c r="F174" s="25" t="s">
        <v>248</v>
      </c>
      <c r="G174" s="13">
        <v>3</v>
      </c>
      <c r="H174" s="196">
        <v>0</v>
      </c>
      <c r="I174" s="14">
        <f t="shared" si="6"/>
        <v>0</v>
      </c>
    </row>
    <row r="175" spans="1:9" s="25" customFormat="1" ht="14.25">
      <c r="A175" s="13"/>
      <c r="B175" s="13"/>
      <c r="D175" s="35" t="s">
        <v>34</v>
      </c>
      <c r="E175" s="36" t="s">
        <v>457</v>
      </c>
      <c r="F175" s="25" t="s">
        <v>458</v>
      </c>
      <c r="G175" s="13">
        <v>3</v>
      </c>
      <c r="H175" s="196">
        <v>0</v>
      </c>
      <c r="I175" s="14">
        <f>G175*H175</f>
        <v>0</v>
      </c>
    </row>
    <row r="176" spans="1:9" s="25" customFormat="1" ht="14.25">
      <c r="A176" s="13"/>
      <c r="B176" s="13"/>
      <c r="D176" s="35" t="s">
        <v>34</v>
      </c>
      <c r="E176" s="36" t="s">
        <v>454</v>
      </c>
      <c r="F176" s="54" t="s">
        <v>249</v>
      </c>
      <c r="G176" s="13">
        <v>1</v>
      </c>
      <c r="H176" s="196">
        <v>0</v>
      </c>
      <c r="I176" s="14">
        <f>G176*H176</f>
        <v>0</v>
      </c>
    </row>
    <row r="177" spans="1:9" s="25" customFormat="1" ht="14.25">
      <c r="A177" s="13"/>
      <c r="B177" s="13"/>
      <c r="D177" s="35" t="s">
        <v>34</v>
      </c>
      <c r="E177" s="36" t="s">
        <v>455</v>
      </c>
      <c r="F177" s="54" t="s">
        <v>456</v>
      </c>
      <c r="G177" s="13">
        <v>1</v>
      </c>
      <c r="H177" s="196">
        <v>0</v>
      </c>
      <c r="I177" s="14">
        <f t="shared" si="6"/>
        <v>0</v>
      </c>
    </row>
    <row r="178" spans="1:9" s="25" customFormat="1" ht="14.25">
      <c r="A178" s="13"/>
      <c r="B178" s="13"/>
      <c r="D178" s="35" t="s">
        <v>34</v>
      </c>
      <c r="E178" s="36" t="s">
        <v>417</v>
      </c>
      <c r="F178" s="46" t="s">
        <v>538</v>
      </c>
      <c r="G178" s="45">
        <v>1</v>
      </c>
      <c r="H178" s="200">
        <v>0</v>
      </c>
      <c r="I178" s="14">
        <f t="shared" si="6"/>
        <v>0</v>
      </c>
    </row>
    <row r="179" spans="1:9" s="25" customFormat="1" ht="14.25">
      <c r="A179" s="13"/>
      <c r="B179" s="13"/>
      <c r="D179" s="35" t="s">
        <v>34</v>
      </c>
      <c r="E179" s="36" t="s">
        <v>250</v>
      </c>
      <c r="F179" s="21" t="s">
        <v>251</v>
      </c>
      <c r="G179" s="22">
        <v>6</v>
      </c>
      <c r="H179" s="201">
        <v>0</v>
      </c>
      <c r="I179" s="23">
        <f t="shared" si="6"/>
        <v>0</v>
      </c>
    </row>
    <row r="180" spans="1:9" s="25" customFormat="1" ht="14.25">
      <c r="A180" s="13"/>
      <c r="B180" s="13"/>
      <c r="D180" s="35" t="s">
        <v>34</v>
      </c>
      <c r="E180" s="36" t="s">
        <v>252</v>
      </c>
      <c r="F180" s="21" t="s">
        <v>253</v>
      </c>
      <c r="G180" s="22">
        <v>2</v>
      </c>
      <c r="H180" s="201">
        <v>0</v>
      </c>
      <c r="I180" s="23">
        <f t="shared" si="6"/>
        <v>0</v>
      </c>
    </row>
    <row r="181" spans="1:9" s="25" customFormat="1" ht="14.25">
      <c r="A181" s="13"/>
      <c r="B181" s="13"/>
      <c r="D181" s="35" t="s">
        <v>19</v>
      </c>
      <c r="E181" s="36">
        <v>40</v>
      </c>
      <c r="F181" s="25" t="s">
        <v>212</v>
      </c>
      <c r="G181" s="45">
        <v>20</v>
      </c>
      <c r="H181" s="200">
        <v>0</v>
      </c>
      <c r="I181" s="19">
        <f t="shared" si="6"/>
        <v>0</v>
      </c>
    </row>
    <row r="182" spans="1:9" s="25" customFormat="1" ht="14.25">
      <c r="A182" s="13"/>
      <c r="B182" s="13"/>
      <c r="D182" s="35" t="s">
        <v>19</v>
      </c>
      <c r="E182" s="36" t="s">
        <v>418</v>
      </c>
      <c r="F182" s="46" t="s">
        <v>559</v>
      </c>
      <c r="G182" s="13">
        <v>3</v>
      </c>
      <c r="H182" s="196">
        <v>0</v>
      </c>
      <c r="I182" s="14">
        <f t="shared" si="6"/>
        <v>0</v>
      </c>
    </row>
    <row r="183" spans="1:9" s="25" customFormat="1" ht="14.25">
      <c r="A183" s="13"/>
      <c r="B183" s="13"/>
      <c r="D183" s="35" t="s">
        <v>19</v>
      </c>
      <c r="E183" s="36" t="s">
        <v>527</v>
      </c>
      <c r="F183" s="46" t="s">
        <v>254</v>
      </c>
      <c r="G183" s="45">
        <v>1</v>
      </c>
      <c r="H183" s="200">
        <v>0</v>
      </c>
      <c r="I183" s="19">
        <f t="shared" si="6"/>
        <v>0</v>
      </c>
    </row>
    <row r="184" spans="1:9" s="65" customFormat="1" ht="14.25">
      <c r="A184" s="63"/>
      <c r="B184" s="63">
        <v>137</v>
      </c>
      <c r="C184" s="65" t="s">
        <v>255</v>
      </c>
      <c r="D184" s="180" t="s">
        <v>16</v>
      </c>
      <c r="E184" s="181"/>
      <c r="F184" s="171" t="s">
        <v>257</v>
      </c>
      <c r="G184" s="166">
        <v>1</v>
      </c>
      <c r="H184" s="167" t="s">
        <v>16</v>
      </c>
      <c r="I184" s="168" t="s">
        <v>16</v>
      </c>
    </row>
    <row r="185" spans="1:9" s="89" customFormat="1" ht="14.25">
      <c r="A185" s="74"/>
      <c r="B185" s="74">
        <v>138</v>
      </c>
      <c r="C185" s="89" t="s">
        <v>258</v>
      </c>
      <c r="D185" s="107" t="s">
        <v>19</v>
      </c>
      <c r="E185" s="92">
        <v>38</v>
      </c>
      <c r="F185" s="72" t="s">
        <v>180</v>
      </c>
      <c r="G185" s="74">
        <v>1</v>
      </c>
      <c r="H185" s="202">
        <v>0</v>
      </c>
      <c r="I185" s="75">
        <f>G185*H185</f>
        <v>0</v>
      </c>
    </row>
    <row r="186" spans="1:9" s="25" customFormat="1" ht="14.25">
      <c r="A186" s="13"/>
      <c r="B186" s="13">
        <v>139</v>
      </c>
      <c r="C186" s="11" t="s">
        <v>83</v>
      </c>
      <c r="D186" s="107"/>
      <c r="E186" s="92"/>
      <c r="F186" s="72" t="s">
        <v>16</v>
      </c>
      <c r="G186" s="74"/>
      <c r="H186" s="75" t="s">
        <v>16</v>
      </c>
      <c r="I186" s="75" t="s">
        <v>16</v>
      </c>
    </row>
    <row r="187" spans="1:9" s="158" customFormat="1" ht="14.25">
      <c r="A187" s="77"/>
      <c r="B187" s="77">
        <v>140</v>
      </c>
      <c r="C187" s="78" t="s">
        <v>87</v>
      </c>
      <c r="D187" s="107"/>
      <c r="E187" s="92"/>
      <c r="F187" s="72" t="s">
        <v>16</v>
      </c>
      <c r="G187" s="74"/>
      <c r="H187" s="75" t="s">
        <v>16</v>
      </c>
      <c r="I187" s="75" t="s">
        <v>16</v>
      </c>
    </row>
    <row r="188" spans="1:9" s="158" customFormat="1" ht="14.25">
      <c r="A188" s="77"/>
      <c r="B188" s="77">
        <v>141</v>
      </c>
      <c r="C188" s="158" t="s">
        <v>259</v>
      </c>
      <c r="D188" s="107"/>
      <c r="E188" s="92"/>
      <c r="F188" s="72" t="s">
        <v>16</v>
      </c>
      <c r="G188" s="74"/>
      <c r="H188" s="75" t="s">
        <v>16</v>
      </c>
      <c r="I188" s="75" t="s">
        <v>16</v>
      </c>
    </row>
    <row r="189" spans="1:9" s="65" customFormat="1" ht="14.25">
      <c r="A189" s="63"/>
      <c r="B189" s="63"/>
      <c r="D189" s="180"/>
      <c r="E189" s="181"/>
      <c r="F189" s="66"/>
      <c r="G189" s="63"/>
      <c r="H189" s="68"/>
      <c r="I189" s="68"/>
    </row>
    <row r="190" spans="2:9" ht="14.25">
      <c r="B190" s="1" t="s">
        <v>7</v>
      </c>
      <c r="C190" t="s">
        <v>8</v>
      </c>
      <c r="F190" s="51"/>
      <c r="G190" s="1" t="s">
        <v>10</v>
      </c>
      <c r="H190" s="6" t="s">
        <v>11</v>
      </c>
      <c r="I190" s="6" t="s">
        <v>12</v>
      </c>
    </row>
    <row r="191" spans="1:9" s="118" customFormat="1" ht="14.25">
      <c r="A191" s="97"/>
      <c r="B191" s="104" t="s">
        <v>1</v>
      </c>
      <c r="C191" s="94" t="s">
        <v>260</v>
      </c>
      <c r="D191" s="105"/>
      <c r="E191" s="106"/>
      <c r="F191" s="96"/>
      <c r="G191" s="97"/>
      <c r="H191" s="98" t="s">
        <v>4</v>
      </c>
      <c r="I191" s="98">
        <f>SUM(I192:I215)</f>
        <v>0</v>
      </c>
    </row>
    <row r="192" spans="1:9" s="235" customFormat="1" ht="14.25">
      <c r="A192" s="233"/>
      <c r="B192" s="233">
        <v>142</v>
      </c>
      <c r="C192" s="235" t="s">
        <v>261</v>
      </c>
      <c r="D192" s="253" t="s">
        <v>19</v>
      </c>
      <c r="E192" s="242">
        <v>19</v>
      </c>
      <c r="F192" s="238" t="s">
        <v>615</v>
      </c>
      <c r="G192" s="233">
        <v>2</v>
      </c>
      <c r="H192" s="239">
        <v>0</v>
      </c>
      <c r="I192" s="240">
        <f>G192*H192</f>
        <v>0</v>
      </c>
    </row>
    <row r="193" spans="1:9" s="58" customFormat="1" ht="14.25">
      <c r="A193" s="60"/>
      <c r="B193" s="60"/>
      <c r="D193" s="112" t="s">
        <v>19</v>
      </c>
      <c r="E193" s="90">
        <v>18</v>
      </c>
      <c r="F193" s="58" t="s">
        <v>262</v>
      </c>
      <c r="G193" s="60">
        <v>1</v>
      </c>
      <c r="H193" s="197">
        <v>0</v>
      </c>
      <c r="I193" s="61">
        <f>G193*H193</f>
        <v>0</v>
      </c>
    </row>
    <row r="194" spans="1:9" s="72" customFormat="1" ht="14.25">
      <c r="A194" s="74"/>
      <c r="B194" s="74">
        <v>143</v>
      </c>
      <c r="C194" s="72" t="s">
        <v>263</v>
      </c>
      <c r="D194" s="107"/>
      <c r="E194" s="92"/>
      <c r="F194" s="72" t="s">
        <v>16</v>
      </c>
      <c r="G194" s="74"/>
      <c r="H194" s="75" t="s">
        <v>16</v>
      </c>
      <c r="I194" s="75" t="s">
        <v>16</v>
      </c>
    </row>
    <row r="195" spans="1:9" s="72" customFormat="1" ht="14.25">
      <c r="A195" s="74"/>
      <c r="B195" s="74">
        <v>144</v>
      </c>
      <c r="C195" s="72" t="s">
        <v>264</v>
      </c>
      <c r="D195" s="107"/>
      <c r="E195" s="92"/>
      <c r="F195" s="72" t="s">
        <v>16</v>
      </c>
      <c r="G195" s="74"/>
      <c r="H195" s="75" t="s">
        <v>16</v>
      </c>
      <c r="I195" s="75" t="s">
        <v>16</v>
      </c>
    </row>
    <row r="196" spans="1:9" s="11" customFormat="1" ht="14.25">
      <c r="A196" s="13"/>
      <c r="B196" s="13">
        <v>145</v>
      </c>
      <c r="C196" s="11" t="s">
        <v>265</v>
      </c>
      <c r="D196" s="35"/>
      <c r="E196" s="36"/>
      <c r="F196" s="25" t="s">
        <v>16</v>
      </c>
      <c r="G196" s="13"/>
      <c r="H196" s="14" t="s">
        <v>16</v>
      </c>
      <c r="I196" s="14" t="s">
        <v>16</v>
      </c>
    </row>
    <row r="197" spans="1:9" s="158" customFormat="1" ht="14.25">
      <c r="A197" s="77"/>
      <c r="B197" s="77">
        <v>146</v>
      </c>
      <c r="C197" s="78" t="s">
        <v>265</v>
      </c>
      <c r="D197" s="155"/>
      <c r="E197" s="151"/>
      <c r="F197" s="158" t="s">
        <v>16</v>
      </c>
      <c r="G197" s="77"/>
      <c r="H197" s="80" t="s">
        <v>16</v>
      </c>
      <c r="I197" s="80" t="s">
        <v>16</v>
      </c>
    </row>
    <row r="198" spans="1:9" s="78" customFormat="1" ht="14.25">
      <c r="A198" s="77"/>
      <c r="B198" s="77">
        <v>147</v>
      </c>
      <c r="C198" s="78" t="s">
        <v>266</v>
      </c>
      <c r="D198" s="155"/>
      <c r="E198" s="151"/>
      <c r="F198" s="158" t="s">
        <v>16</v>
      </c>
      <c r="G198" s="77"/>
      <c r="H198" s="80" t="s">
        <v>16</v>
      </c>
      <c r="I198" s="80" t="s">
        <v>16</v>
      </c>
    </row>
    <row r="199" spans="1:9" s="158" customFormat="1" ht="14.25">
      <c r="A199" s="77"/>
      <c r="B199" s="77">
        <v>148</v>
      </c>
      <c r="C199" s="78" t="s">
        <v>267</v>
      </c>
      <c r="D199" s="155"/>
      <c r="E199" s="151"/>
      <c r="F199" s="158" t="s">
        <v>16</v>
      </c>
      <c r="G199" s="77"/>
      <c r="H199" s="80" t="s">
        <v>16</v>
      </c>
      <c r="I199" s="80" t="s">
        <v>16</v>
      </c>
    </row>
    <row r="200" spans="1:9" s="78" customFormat="1" ht="14.25">
      <c r="A200" s="77"/>
      <c r="B200" s="77">
        <v>149</v>
      </c>
      <c r="C200" s="78" t="s">
        <v>267</v>
      </c>
      <c r="D200" s="155"/>
      <c r="E200" s="151"/>
      <c r="F200" s="158" t="s">
        <v>16</v>
      </c>
      <c r="G200" s="77"/>
      <c r="H200" s="80" t="s">
        <v>16</v>
      </c>
      <c r="I200" s="80" t="s">
        <v>16</v>
      </c>
    </row>
    <row r="201" spans="1:9" s="65" customFormat="1" ht="14.25">
      <c r="A201" s="63"/>
      <c r="B201" s="77">
        <v>150</v>
      </c>
      <c r="C201" s="78" t="s">
        <v>268</v>
      </c>
      <c r="D201" s="155" t="s">
        <v>19</v>
      </c>
      <c r="E201" s="151">
        <v>44</v>
      </c>
      <c r="F201" s="78" t="s">
        <v>269</v>
      </c>
      <c r="G201" s="77">
        <v>12</v>
      </c>
      <c r="H201" s="198">
        <v>0</v>
      </c>
      <c r="I201" s="80">
        <f aca="true" t="shared" si="7" ref="I201:I206">G201*H201</f>
        <v>0</v>
      </c>
    </row>
    <row r="202" spans="1:9" s="176" customFormat="1" ht="14.25">
      <c r="A202" s="173"/>
      <c r="B202" s="81"/>
      <c r="C202" s="185"/>
      <c r="D202" s="35" t="s">
        <v>19</v>
      </c>
      <c r="E202" s="36">
        <v>45</v>
      </c>
      <c r="F202" s="83" t="s">
        <v>270</v>
      </c>
      <c r="G202" s="81">
        <v>6</v>
      </c>
      <c r="H202" s="203">
        <v>0</v>
      </c>
      <c r="I202" s="84">
        <f t="shared" si="7"/>
        <v>0</v>
      </c>
    </row>
    <row r="203" spans="1:9" s="25" customFormat="1" ht="14.25">
      <c r="A203" s="13"/>
      <c r="B203" s="13"/>
      <c r="C203" s="11"/>
      <c r="D203" s="35" t="s">
        <v>19</v>
      </c>
      <c r="E203" s="36">
        <v>46</v>
      </c>
      <c r="F203" s="11" t="s">
        <v>271</v>
      </c>
      <c r="G203" s="13">
        <v>42</v>
      </c>
      <c r="H203" s="196">
        <v>0</v>
      </c>
      <c r="I203" s="14">
        <f t="shared" si="7"/>
        <v>0</v>
      </c>
    </row>
    <row r="204" spans="2:9" ht="14.25">
      <c r="B204" s="13"/>
      <c r="C204" s="11"/>
      <c r="D204" s="35" t="s">
        <v>19</v>
      </c>
      <c r="E204" s="36">
        <v>47</v>
      </c>
      <c r="F204" s="11" t="s">
        <v>272</v>
      </c>
      <c r="G204" s="13">
        <v>1</v>
      </c>
      <c r="H204" s="196">
        <v>0</v>
      </c>
      <c r="I204" s="14">
        <f t="shared" si="7"/>
        <v>0</v>
      </c>
    </row>
    <row r="205" spans="1:9" s="25" customFormat="1" ht="14.25">
      <c r="A205" s="13"/>
      <c r="B205" s="13"/>
      <c r="C205" s="11"/>
      <c r="D205" s="35" t="s">
        <v>19</v>
      </c>
      <c r="E205" s="36">
        <v>48</v>
      </c>
      <c r="F205" s="11" t="s">
        <v>273</v>
      </c>
      <c r="G205" s="13">
        <v>1</v>
      </c>
      <c r="H205" s="196">
        <v>0</v>
      </c>
      <c r="I205" s="14">
        <f t="shared" si="7"/>
        <v>0</v>
      </c>
    </row>
    <row r="206" spans="2:9" ht="14.25">
      <c r="B206" s="13"/>
      <c r="C206" s="11"/>
      <c r="D206" s="35" t="s">
        <v>34</v>
      </c>
      <c r="E206" s="36">
        <v>79</v>
      </c>
      <c r="F206" s="25" t="s">
        <v>537</v>
      </c>
      <c r="G206" s="13">
        <v>1</v>
      </c>
      <c r="H206" s="196">
        <v>0</v>
      </c>
      <c r="I206" s="14">
        <f t="shared" si="7"/>
        <v>0</v>
      </c>
    </row>
    <row r="207" spans="1:9" s="62" customFormat="1" ht="14.25">
      <c r="A207" s="56"/>
      <c r="B207" s="60"/>
      <c r="C207" s="58"/>
      <c r="D207" s="144" t="s">
        <v>23</v>
      </c>
      <c r="E207" s="59">
        <v>5</v>
      </c>
      <c r="F207" s="58" t="s">
        <v>611</v>
      </c>
      <c r="G207" s="60">
        <v>1</v>
      </c>
      <c r="H207" s="197">
        <v>0</v>
      </c>
      <c r="I207" s="61">
        <f>G207*H207</f>
        <v>0</v>
      </c>
    </row>
    <row r="208" spans="1:9" s="11" customFormat="1" ht="14.25">
      <c r="A208" s="13"/>
      <c r="B208" s="13">
        <v>151</v>
      </c>
      <c r="C208" s="11" t="s">
        <v>276</v>
      </c>
      <c r="D208" s="35" t="s">
        <v>34</v>
      </c>
      <c r="E208" s="36">
        <v>66</v>
      </c>
      <c r="F208" s="25" t="s">
        <v>535</v>
      </c>
      <c r="G208" s="13">
        <v>1</v>
      </c>
      <c r="H208" s="196">
        <v>0</v>
      </c>
      <c r="I208" s="14">
        <f aca="true" t="shared" si="8" ref="I208:I214">G208*H208</f>
        <v>0</v>
      </c>
    </row>
    <row r="209" spans="1:9" s="11" customFormat="1" ht="14.25">
      <c r="A209" s="13"/>
      <c r="B209" s="13"/>
      <c r="D209" s="35" t="s">
        <v>19</v>
      </c>
      <c r="E209" s="36">
        <v>48</v>
      </c>
      <c r="F209" s="11" t="s">
        <v>273</v>
      </c>
      <c r="G209" s="13">
        <v>1</v>
      </c>
      <c r="H209" s="196">
        <v>0</v>
      </c>
      <c r="I209" s="14">
        <f t="shared" si="8"/>
        <v>0</v>
      </c>
    </row>
    <row r="210" spans="1:9" s="11" customFormat="1" ht="14.25">
      <c r="A210" s="13"/>
      <c r="B210" s="13"/>
      <c r="D210" s="35" t="s">
        <v>19</v>
      </c>
      <c r="E210" s="36">
        <v>40</v>
      </c>
      <c r="F210" s="25" t="s">
        <v>212</v>
      </c>
      <c r="G210" s="13">
        <v>2</v>
      </c>
      <c r="H210" s="196">
        <v>0</v>
      </c>
      <c r="I210" s="14">
        <f t="shared" si="8"/>
        <v>0</v>
      </c>
    </row>
    <row r="211" spans="1:9" s="11" customFormat="1" ht="14.25">
      <c r="A211" s="13"/>
      <c r="B211" s="13"/>
      <c r="D211" s="35" t="s">
        <v>34</v>
      </c>
      <c r="E211" s="36" t="s">
        <v>414</v>
      </c>
      <c r="F211" s="25" t="s">
        <v>540</v>
      </c>
      <c r="G211" s="13">
        <v>2</v>
      </c>
      <c r="H211" s="196">
        <v>0</v>
      </c>
      <c r="I211" s="14">
        <f t="shared" si="8"/>
        <v>0</v>
      </c>
    </row>
    <row r="212" spans="1:9" s="11" customFormat="1" ht="14.25">
      <c r="A212" s="13"/>
      <c r="B212" s="13"/>
      <c r="D212" s="35" t="s">
        <v>34</v>
      </c>
      <c r="E212" s="36" t="s">
        <v>416</v>
      </c>
      <c r="F212" s="25" t="s">
        <v>415</v>
      </c>
      <c r="G212" s="13">
        <v>2</v>
      </c>
      <c r="H212" s="196">
        <v>0</v>
      </c>
      <c r="I212" s="14">
        <f t="shared" si="8"/>
        <v>0</v>
      </c>
    </row>
    <row r="213" spans="4:9" ht="14.25">
      <c r="D213" s="31" t="s">
        <v>34</v>
      </c>
      <c r="E213" s="32">
        <v>43</v>
      </c>
      <c r="F213" s="25" t="s">
        <v>189</v>
      </c>
      <c r="G213" s="1">
        <v>2</v>
      </c>
      <c r="H213" s="199">
        <v>0</v>
      </c>
      <c r="I213" s="14">
        <f t="shared" si="8"/>
        <v>0</v>
      </c>
    </row>
    <row r="214" spans="4:9" ht="14.25">
      <c r="D214" s="31" t="s">
        <v>34</v>
      </c>
      <c r="E214" s="32">
        <v>53</v>
      </c>
      <c r="F214" s="25" t="s">
        <v>539</v>
      </c>
      <c r="G214" s="13">
        <v>1</v>
      </c>
      <c r="H214" s="196">
        <v>0</v>
      </c>
      <c r="I214" s="14">
        <f t="shared" si="8"/>
        <v>0</v>
      </c>
    </row>
    <row r="215" spans="1:9" s="78" customFormat="1" ht="14.25">
      <c r="A215" s="77"/>
      <c r="B215" s="77"/>
      <c r="D215" s="155"/>
      <c r="E215" s="151"/>
      <c r="G215" s="77"/>
      <c r="H215" s="80"/>
      <c r="I215" s="80"/>
    </row>
    <row r="216" spans="1:9" s="30" customFormat="1" ht="14.25">
      <c r="A216" s="8"/>
      <c r="B216" s="29" t="s">
        <v>1</v>
      </c>
      <c r="C216" s="28" t="s">
        <v>4</v>
      </c>
      <c r="D216" s="33"/>
      <c r="E216" s="34"/>
      <c r="F216" s="28"/>
      <c r="G216" s="29"/>
      <c r="H216" s="9"/>
      <c r="I216" s="9">
        <f>SUM(I3:I215)/2</f>
        <v>0</v>
      </c>
    </row>
    <row r="218" spans="2:10" ht="29.25" customHeight="1">
      <c r="B218" s="53"/>
      <c r="C218" s="230" t="s">
        <v>605</v>
      </c>
      <c r="D218" s="39"/>
      <c r="E218" s="3"/>
      <c r="F218" s="321" t="s">
        <v>606</v>
      </c>
      <c r="G218" s="322"/>
      <c r="H218" s="322"/>
      <c r="I218" s="322"/>
      <c r="J218" s="229"/>
    </row>
  </sheetData>
  <sheetProtection password="FDAA" sheet="1" selectLockedCells="1"/>
  <mergeCells count="2">
    <mergeCell ref="H1:I1"/>
    <mergeCell ref="F218:I218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69" r:id="rId1"/>
  <rowBreaks count="7" manualBreakCount="7">
    <brk id="26" min="1" max="8" man="1"/>
    <brk id="58" min="1" max="8" man="1"/>
    <brk id="96" min="1" max="8" man="1"/>
    <brk id="121" min="1" max="8" man="1"/>
    <brk id="160" min="1" max="8" man="1"/>
    <brk id="188" min="1" max="8" man="1"/>
    <brk id="207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Normal="85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28125" style="1" customWidth="1"/>
    <col min="2" max="2" width="6.00390625" style="1" customWidth="1"/>
    <col min="3" max="3" width="23.7109375" style="0" customWidth="1"/>
    <col min="4" max="4" width="4.7109375" style="39" customWidth="1"/>
    <col min="5" max="5" width="5.28125" style="3" customWidth="1"/>
    <col min="6" max="6" width="4.8515625" style="2" hidden="1" customWidth="1"/>
    <col min="7" max="7" width="100.7109375" style="0" customWidth="1"/>
    <col min="8" max="8" width="8.00390625" style="1" customWidth="1"/>
    <col min="9" max="9" width="12.7109375" style="6" customWidth="1"/>
    <col min="10" max="10" width="15.140625" style="6" customWidth="1"/>
  </cols>
  <sheetData>
    <row r="1" spans="7:10" ht="14.25">
      <c r="G1" s="5"/>
      <c r="H1" s="1" t="s">
        <v>5</v>
      </c>
      <c r="I1" s="323" t="s">
        <v>6</v>
      </c>
      <c r="J1" s="323"/>
    </row>
    <row r="2" spans="2:10" ht="14.25">
      <c r="B2" s="1" t="s">
        <v>7</v>
      </c>
      <c r="C2" t="s">
        <v>8</v>
      </c>
      <c r="F2" s="324" t="s">
        <v>9</v>
      </c>
      <c r="G2" s="324"/>
      <c r="H2" s="1" t="s">
        <v>10</v>
      </c>
      <c r="I2" s="6" t="s">
        <v>11</v>
      </c>
      <c r="J2" s="6" t="s">
        <v>12</v>
      </c>
    </row>
    <row r="3" spans="1:10" s="76" customFormat="1" ht="14.25">
      <c r="A3" s="70"/>
      <c r="B3" s="104" t="s">
        <v>2</v>
      </c>
      <c r="C3" s="94" t="s">
        <v>13</v>
      </c>
      <c r="D3" s="120"/>
      <c r="E3" s="95"/>
      <c r="F3" s="121"/>
      <c r="G3" s="96"/>
      <c r="H3" s="97"/>
      <c r="I3" s="98" t="s">
        <v>4</v>
      </c>
      <c r="J3" s="98">
        <f>SUM(J4:J8)</f>
        <v>0</v>
      </c>
    </row>
    <row r="4" spans="1:10" s="76" customFormat="1" ht="14.25">
      <c r="A4" s="70"/>
      <c r="B4" s="74">
        <v>201</v>
      </c>
      <c r="C4" s="72" t="s">
        <v>277</v>
      </c>
      <c r="D4" s="122"/>
      <c r="E4" s="73"/>
      <c r="F4" s="71"/>
      <c r="G4" s="72" t="s">
        <v>16</v>
      </c>
      <c r="H4" s="74"/>
      <c r="I4" s="75"/>
      <c r="J4" s="75">
        <f>H4*I4</f>
        <v>0</v>
      </c>
    </row>
    <row r="5" spans="1:10" s="25" customFormat="1" ht="14.25">
      <c r="A5" s="13"/>
      <c r="B5" s="13">
        <v>202</v>
      </c>
      <c r="C5" s="11" t="s">
        <v>278</v>
      </c>
      <c r="D5" s="41" t="s">
        <v>34</v>
      </c>
      <c r="E5" s="26" t="s">
        <v>529</v>
      </c>
      <c r="F5" s="10" t="s">
        <v>20</v>
      </c>
      <c r="G5" s="25" t="s">
        <v>528</v>
      </c>
      <c r="H5" s="13">
        <v>1</v>
      </c>
      <c r="I5" s="196">
        <v>0</v>
      </c>
      <c r="J5" s="14">
        <f>H5*I5</f>
        <v>0</v>
      </c>
    </row>
    <row r="6" spans="1:10" s="25" customFormat="1" ht="14.25">
      <c r="A6" s="13"/>
      <c r="B6" s="13"/>
      <c r="C6" s="11"/>
      <c r="D6" s="41" t="s">
        <v>34</v>
      </c>
      <c r="E6" s="12">
        <v>9</v>
      </c>
      <c r="F6" s="10" t="s">
        <v>20</v>
      </c>
      <c r="G6" s="11" t="s">
        <v>103</v>
      </c>
      <c r="H6" s="13">
        <v>1</v>
      </c>
      <c r="I6" s="196">
        <v>0</v>
      </c>
      <c r="J6" s="14">
        <f>H6*I6</f>
        <v>0</v>
      </c>
    </row>
    <row r="7" spans="1:10" s="88" customFormat="1" ht="14.25">
      <c r="A7" s="60"/>
      <c r="B7" s="60"/>
      <c r="C7" s="58"/>
      <c r="D7" s="123" t="s">
        <v>34</v>
      </c>
      <c r="E7" s="129" t="s">
        <v>418</v>
      </c>
      <c r="F7" s="57" t="s">
        <v>28</v>
      </c>
      <c r="G7" s="88" t="s">
        <v>407</v>
      </c>
      <c r="H7" s="60">
        <v>1</v>
      </c>
      <c r="I7" s="197">
        <v>0</v>
      </c>
      <c r="J7" s="61">
        <f>H7*I7</f>
        <v>0</v>
      </c>
    </row>
    <row r="8" spans="1:10" s="25" customFormat="1" ht="14.25">
      <c r="A8" s="13"/>
      <c r="B8" s="13"/>
      <c r="D8" s="42"/>
      <c r="E8" s="26"/>
      <c r="F8" s="10"/>
      <c r="G8" s="11"/>
      <c r="H8" s="13"/>
      <c r="I8" s="14"/>
      <c r="J8" s="14"/>
    </row>
    <row r="9" spans="1:10" s="25" customFormat="1" ht="14.25">
      <c r="A9" s="13"/>
      <c r="B9" s="1" t="s">
        <v>7</v>
      </c>
      <c r="C9" t="s">
        <v>8</v>
      </c>
      <c r="D9" s="39"/>
      <c r="E9" s="3"/>
      <c r="F9" s="324" t="s">
        <v>9</v>
      </c>
      <c r="G9" s="324"/>
      <c r="H9" s="1" t="s">
        <v>10</v>
      </c>
      <c r="I9" s="6" t="s">
        <v>11</v>
      </c>
      <c r="J9" s="6" t="s">
        <v>12</v>
      </c>
    </row>
    <row r="10" spans="1:10" s="89" customFormat="1" ht="14.25">
      <c r="A10" s="74"/>
      <c r="B10" s="104" t="s">
        <v>2</v>
      </c>
      <c r="C10" s="94" t="s">
        <v>88</v>
      </c>
      <c r="D10" s="120"/>
      <c r="E10" s="95"/>
      <c r="F10" s="121"/>
      <c r="G10" s="96"/>
      <c r="H10" s="97"/>
      <c r="I10" s="98" t="s">
        <v>4</v>
      </c>
      <c r="J10" s="98">
        <f>SUM(J11:J148)</f>
        <v>0</v>
      </c>
    </row>
    <row r="11" spans="1:10" s="25" customFormat="1" ht="14.25">
      <c r="A11" s="13"/>
      <c r="B11" s="13">
        <v>203</v>
      </c>
      <c r="C11" s="11" t="s">
        <v>279</v>
      </c>
      <c r="D11" s="42" t="s">
        <v>19</v>
      </c>
      <c r="E11" s="26">
        <v>37</v>
      </c>
      <c r="F11" s="13" t="s">
        <v>280</v>
      </c>
      <c r="G11" s="25" t="s">
        <v>554</v>
      </c>
      <c r="H11" s="13">
        <v>64</v>
      </c>
      <c r="I11" s="196">
        <v>0</v>
      </c>
      <c r="J11" s="14">
        <f aca="true" t="shared" si="0" ref="J11:J25">H11*I11</f>
        <v>0</v>
      </c>
    </row>
    <row r="12" spans="1:10" s="25" customFormat="1" ht="14.25">
      <c r="A12" s="13"/>
      <c r="B12" s="13"/>
      <c r="C12" s="11"/>
      <c r="D12" s="42" t="s">
        <v>19</v>
      </c>
      <c r="E12" s="26">
        <v>41</v>
      </c>
      <c r="F12" s="13"/>
      <c r="G12" s="25" t="s">
        <v>533</v>
      </c>
      <c r="H12" s="13">
        <v>3</v>
      </c>
      <c r="I12" s="196">
        <v>0</v>
      </c>
      <c r="J12" s="14">
        <f t="shared" si="0"/>
        <v>0</v>
      </c>
    </row>
    <row r="13" spans="1:10" s="25" customFormat="1" ht="14.25">
      <c r="A13" s="13"/>
      <c r="B13" s="13"/>
      <c r="C13" s="11"/>
      <c r="D13" s="35" t="s">
        <v>34</v>
      </c>
      <c r="E13" s="36">
        <v>125</v>
      </c>
      <c r="F13" s="22" t="s">
        <v>281</v>
      </c>
      <c r="G13" s="21" t="s">
        <v>282</v>
      </c>
      <c r="H13" s="13">
        <v>40</v>
      </c>
      <c r="I13" s="196">
        <v>0</v>
      </c>
      <c r="J13" s="14">
        <f t="shared" si="0"/>
        <v>0</v>
      </c>
    </row>
    <row r="14" spans="1:10" s="25" customFormat="1" ht="14.25">
      <c r="A14" s="13"/>
      <c r="B14" s="13"/>
      <c r="C14" s="11"/>
      <c r="D14" s="42" t="s">
        <v>34</v>
      </c>
      <c r="E14" s="26" t="s">
        <v>420</v>
      </c>
      <c r="F14" s="13" t="s">
        <v>21</v>
      </c>
      <c r="G14" s="11" t="s">
        <v>283</v>
      </c>
      <c r="H14" s="13">
        <v>3</v>
      </c>
      <c r="I14" s="196">
        <v>0</v>
      </c>
      <c r="J14" s="14">
        <f t="shared" si="0"/>
        <v>0</v>
      </c>
    </row>
    <row r="15" spans="1:10" s="25" customFormat="1" ht="14.25">
      <c r="A15" s="13"/>
      <c r="B15" s="13"/>
      <c r="C15" s="11"/>
      <c r="D15" s="42" t="s">
        <v>60</v>
      </c>
      <c r="E15" s="12">
        <v>14</v>
      </c>
      <c r="F15" s="13" t="s">
        <v>21</v>
      </c>
      <c r="G15" s="25" t="s">
        <v>612</v>
      </c>
      <c r="H15" s="13">
        <v>3</v>
      </c>
      <c r="I15" s="196">
        <v>0</v>
      </c>
      <c r="J15" s="14">
        <f t="shared" si="0"/>
        <v>0</v>
      </c>
    </row>
    <row r="16" spans="4:10" ht="14.25">
      <c r="D16" s="39" t="s">
        <v>19</v>
      </c>
      <c r="E16" s="3" t="s">
        <v>418</v>
      </c>
      <c r="F16" s="13" t="s">
        <v>21</v>
      </c>
      <c r="G16" s="25" t="s">
        <v>559</v>
      </c>
      <c r="H16" s="13">
        <v>3</v>
      </c>
      <c r="I16" s="196">
        <v>0</v>
      </c>
      <c r="J16" s="14">
        <f t="shared" si="0"/>
        <v>0</v>
      </c>
    </row>
    <row r="17" spans="1:10" s="158" customFormat="1" ht="14.25">
      <c r="A17" s="77"/>
      <c r="B17" s="77">
        <v>204</v>
      </c>
      <c r="C17" s="78" t="s">
        <v>284</v>
      </c>
      <c r="D17" s="152"/>
      <c r="E17" s="79"/>
      <c r="F17" s="164" t="s">
        <v>20</v>
      </c>
      <c r="G17" s="158" t="s">
        <v>16</v>
      </c>
      <c r="H17" s="77"/>
      <c r="I17" s="80" t="s">
        <v>16</v>
      </c>
      <c r="J17" s="80" t="s">
        <v>16</v>
      </c>
    </row>
    <row r="18" spans="1:10" s="158" customFormat="1" ht="14.25">
      <c r="A18" s="77"/>
      <c r="B18" s="77">
        <v>205</v>
      </c>
      <c r="C18" s="78" t="s">
        <v>285</v>
      </c>
      <c r="D18" s="152"/>
      <c r="E18" s="79"/>
      <c r="F18" s="186" t="s">
        <v>20</v>
      </c>
      <c r="G18" s="158" t="s">
        <v>16</v>
      </c>
      <c r="H18" s="77"/>
      <c r="I18" s="80" t="s">
        <v>16</v>
      </c>
      <c r="J18" s="80" t="s">
        <v>16</v>
      </c>
    </row>
    <row r="19" spans="1:10" s="89" customFormat="1" ht="14.25">
      <c r="A19" s="74"/>
      <c r="B19" s="74">
        <v>206</v>
      </c>
      <c r="C19" s="72" t="s">
        <v>286</v>
      </c>
      <c r="D19" s="122" t="s">
        <v>60</v>
      </c>
      <c r="E19" s="73">
        <v>15</v>
      </c>
      <c r="F19" s="74" t="s">
        <v>20</v>
      </c>
      <c r="G19" s="89" t="s">
        <v>613</v>
      </c>
      <c r="H19" s="74">
        <v>1</v>
      </c>
      <c r="I19" s="202">
        <v>0</v>
      </c>
      <c r="J19" s="75">
        <f t="shared" si="0"/>
        <v>0</v>
      </c>
    </row>
    <row r="20" spans="1:10" s="25" customFormat="1" ht="14.25">
      <c r="A20" s="13"/>
      <c r="B20" s="13">
        <v>207</v>
      </c>
      <c r="C20" s="11" t="s">
        <v>287</v>
      </c>
      <c r="D20" s="42" t="s">
        <v>34</v>
      </c>
      <c r="E20" s="26" t="s">
        <v>511</v>
      </c>
      <c r="F20" s="13" t="s">
        <v>20</v>
      </c>
      <c r="G20" s="11" t="s">
        <v>288</v>
      </c>
      <c r="H20" s="13">
        <v>1</v>
      </c>
      <c r="I20" s="196">
        <v>0</v>
      </c>
      <c r="J20" s="14">
        <f t="shared" si="0"/>
        <v>0</v>
      </c>
    </row>
    <row r="21" spans="1:10" s="25" customFormat="1" ht="14.25">
      <c r="A21" s="13"/>
      <c r="B21" s="13"/>
      <c r="C21" s="11"/>
      <c r="D21" s="42" t="s">
        <v>34</v>
      </c>
      <c r="E21" s="26" t="s">
        <v>422</v>
      </c>
      <c r="F21" s="13" t="s">
        <v>20</v>
      </c>
      <c r="G21" s="11" t="s">
        <v>289</v>
      </c>
      <c r="H21" s="13">
        <v>1</v>
      </c>
      <c r="I21" s="196">
        <v>0</v>
      </c>
      <c r="J21" s="14">
        <f t="shared" si="0"/>
        <v>0</v>
      </c>
    </row>
    <row r="22" spans="1:10" s="25" customFormat="1" ht="14.25">
      <c r="A22" s="13"/>
      <c r="B22" s="13"/>
      <c r="C22" s="11"/>
      <c r="D22" s="42" t="s">
        <v>34</v>
      </c>
      <c r="E22" s="12">
        <v>115</v>
      </c>
      <c r="F22" s="13" t="s">
        <v>20</v>
      </c>
      <c r="G22" s="25" t="s">
        <v>569</v>
      </c>
      <c r="H22" s="13">
        <v>1</v>
      </c>
      <c r="I22" s="196">
        <v>0</v>
      </c>
      <c r="J22" s="14">
        <f t="shared" si="0"/>
        <v>0</v>
      </c>
    </row>
    <row r="23" spans="1:10" s="25" customFormat="1" ht="14.25">
      <c r="A23" s="13"/>
      <c r="B23" s="13"/>
      <c r="C23" s="11"/>
      <c r="D23" s="42" t="s">
        <v>19</v>
      </c>
      <c r="E23" s="26">
        <v>40</v>
      </c>
      <c r="F23" s="13" t="s">
        <v>28</v>
      </c>
      <c r="G23" s="25" t="s">
        <v>212</v>
      </c>
      <c r="H23" s="13">
        <v>2</v>
      </c>
      <c r="I23" s="196">
        <v>0</v>
      </c>
      <c r="J23" s="14">
        <f t="shared" si="0"/>
        <v>0</v>
      </c>
    </row>
    <row r="24" spans="1:10" s="25" customFormat="1" ht="14.25">
      <c r="A24" s="13"/>
      <c r="B24" s="13"/>
      <c r="D24" s="42" t="s">
        <v>34</v>
      </c>
      <c r="E24" s="26" t="s">
        <v>423</v>
      </c>
      <c r="F24" s="13" t="s">
        <v>20</v>
      </c>
      <c r="G24" s="25" t="s">
        <v>530</v>
      </c>
      <c r="H24" s="13">
        <v>1</v>
      </c>
      <c r="I24" s="196">
        <v>0</v>
      </c>
      <c r="J24" s="14">
        <f t="shared" si="0"/>
        <v>0</v>
      </c>
    </row>
    <row r="25" spans="4:10" ht="14.25">
      <c r="D25" s="39" t="s">
        <v>19</v>
      </c>
      <c r="E25" s="3" t="s">
        <v>211</v>
      </c>
      <c r="F25" s="13" t="s">
        <v>20</v>
      </c>
      <c r="G25" s="25" t="s">
        <v>290</v>
      </c>
      <c r="H25" s="13">
        <v>1</v>
      </c>
      <c r="I25" s="196">
        <v>0</v>
      </c>
      <c r="J25" s="14">
        <f t="shared" si="0"/>
        <v>0</v>
      </c>
    </row>
    <row r="26" spans="1:10" s="89" customFormat="1" ht="14.25">
      <c r="A26" s="74"/>
      <c r="B26" s="74">
        <v>208</v>
      </c>
      <c r="C26" s="89" t="s">
        <v>255</v>
      </c>
      <c r="D26" s="122" t="s">
        <v>16</v>
      </c>
      <c r="E26" s="130"/>
      <c r="F26" s="126" t="s">
        <v>256</v>
      </c>
      <c r="G26" s="113" t="s">
        <v>291</v>
      </c>
      <c r="H26" s="114">
        <v>1</v>
      </c>
      <c r="I26" s="115" t="s">
        <v>16</v>
      </c>
      <c r="J26" s="115" t="s">
        <v>16</v>
      </c>
    </row>
    <row r="27" spans="2:10" ht="14.25">
      <c r="B27" s="1">
        <v>209</v>
      </c>
      <c r="C27" t="s">
        <v>292</v>
      </c>
      <c r="D27" s="39" t="s">
        <v>34</v>
      </c>
      <c r="E27" s="3">
        <v>100</v>
      </c>
      <c r="F27" s="13" t="s">
        <v>20</v>
      </c>
      <c r="G27" s="25" t="s">
        <v>401</v>
      </c>
      <c r="H27" s="13">
        <v>1</v>
      </c>
      <c r="I27" s="196">
        <v>0</v>
      </c>
      <c r="J27" s="14">
        <f aca="true" t="shared" si="1" ref="J27:J39">H27*I27</f>
        <v>0</v>
      </c>
    </row>
    <row r="28" spans="4:10" ht="14.25">
      <c r="D28" s="39" t="s">
        <v>34</v>
      </c>
      <c r="E28" s="3">
        <v>101</v>
      </c>
      <c r="F28" s="43" t="s">
        <v>28</v>
      </c>
      <c r="G28" s="44" t="s">
        <v>399</v>
      </c>
      <c r="H28" s="45">
        <v>2</v>
      </c>
      <c r="I28" s="200">
        <v>0</v>
      </c>
      <c r="J28" s="19">
        <f t="shared" si="1"/>
        <v>0</v>
      </c>
    </row>
    <row r="29" spans="4:10" ht="14.25">
      <c r="D29" s="39" t="s">
        <v>34</v>
      </c>
      <c r="E29" s="3">
        <v>102</v>
      </c>
      <c r="F29" s="43" t="s">
        <v>20</v>
      </c>
      <c r="G29" s="44" t="s">
        <v>400</v>
      </c>
      <c r="H29" s="45">
        <v>1</v>
      </c>
      <c r="I29" s="200">
        <v>0</v>
      </c>
      <c r="J29" s="19">
        <f t="shared" si="1"/>
        <v>0</v>
      </c>
    </row>
    <row r="30" spans="4:10" ht="14.25">
      <c r="D30" s="39" t="s">
        <v>34</v>
      </c>
      <c r="E30" s="3" t="s">
        <v>293</v>
      </c>
      <c r="F30" s="2" t="s">
        <v>20</v>
      </c>
      <c r="G30" s="37" t="s">
        <v>294</v>
      </c>
      <c r="H30" s="1">
        <v>1</v>
      </c>
      <c r="I30" s="199">
        <v>0</v>
      </c>
      <c r="J30" s="14">
        <f t="shared" si="1"/>
        <v>0</v>
      </c>
    </row>
    <row r="31" spans="4:10" ht="14.25">
      <c r="D31" s="39" t="s">
        <v>34</v>
      </c>
      <c r="E31" s="3" t="s">
        <v>295</v>
      </c>
      <c r="F31" s="2" t="s">
        <v>20</v>
      </c>
      <c r="G31" s="37" t="s">
        <v>296</v>
      </c>
      <c r="H31" s="1">
        <v>1</v>
      </c>
      <c r="I31" s="199">
        <v>0</v>
      </c>
      <c r="J31" s="14">
        <f t="shared" si="1"/>
        <v>0</v>
      </c>
    </row>
    <row r="32" spans="4:10" ht="14.25">
      <c r="D32" s="39" t="s">
        <v>34</v>
      </c>
      <c r="E32" s="3" t="s">
        <v>297</v>
      </c>
      <c r="F32" s="2" t="s">
        <v>20</v>
      </c>
      <c r="G32" s="37" t="s">
        <v>298</v>
      </c>
      <c r="H32" s="1">
        <v>1</v>
      </c>
      <c r="I32" s="199">
        <v>0</v>
      </c>
      <c r="J32" s="14">
        <f t="shared" si="1"/>
        <v>0</v>
      </c>
    </row>
    <row r="33" spans="4:10" ht="14.25">
      <c r="D33" s="39" t="s">
        <v>34</v>
      </c>
      <c r="E33" s="3" t="s">
        <v>459</v>
      </c>
      <c r="F33" s="13" t="s">
        <v>20</v>
      </c>
      <c r="G33" s="11" t="s">
        <v>299</v>
      </c>
      <c r="H33" s="13">
        <v>1</v>
      </c>
      <c r="I33" s="196">
        <v>0</v>
      </c>
      <c r="J33" s="14">
        <f t="shared" si="1"/>
        <v>0</v>
      </c>
    </row>
    <row r="34" spans="4:10" ht="14.25">
      <c r="D34" s="39" t="s">
        <v>34</v>
      </c>
      <c r="E34" s="3" t="s">
        <v>460</v>
      </c>
      <c r="F34" s="13" t="s">
        <v>20</v>
      </c>
      <c r="G34" s="11" t="s">
        <v>300</v>
      </c>
      <c r="H34" s="13">
        <v>1</v>
      </c>
      <c r="I34" s="196">
        <v>0</v>
      </c>
      <c r="J34" s="14">
        <f t="shared" si="1"/>
        <v>0</v>
      </c>
    </row>
    <row r="35" spans="4:10" ht="14.25">
      <c r="D35" s="39" t="s">
        <v>34</v>
      </c>
      <c r="E35" s="3">
        <v>120</v>
      </c>
      <c r="F35" s="22" t="s">
        <v>20</v>
      </c>
      <c r="G35" s="21" t="s">
        <v>406</v>
      </c>
      <c r="H35" s="22">
        <v>1</v>
      </c>
      <c r="I35" s="201">
        <v>0</v>
      </c>
      <c r="J35" s="23">
        <f t="shared" si="1"/>
        <v>0</v>
      </c>
    </row>
    <row r="36" spans="4:10" ht="14.25">
      <c r="D36" s="39" t="s">
        <v>34</v>
      </c>
      <c r="E36" s="3">
        <v>121</v>
      </c>
      <c r="F36" s="22" t="s">
        <v>20</v>
      </c>
      <c r="G36" s="21" t="s">
        <v>301</v>
      </c>
      <c r="H36" s="22">
        <v>1</v>
      </c>
      <c r="I36" s="201">
        <v>0</v>
      </c>
      <c r="J36" s="23">
        <f t="shared" si="1"/>
        <v>0</v>
      </c>
    </row>
    <row r="37" spans="4:10" ht="14.25">
      <c r="D37" s="39" t="s">
        <v>34</v>
      </c>
      <c r="E37" s="32">
        <v>49</v>
      </c>
      <c r="F37" s="2" t="s">
        <v>20</v>
      </c>
      <c r="G37" s="37" t="s">
        <v>143</v>
      </c>
      <c r="H37" s="1">
        <v>1</v>
      </c>
      <c r="I37" s="199">
        <v>0</v>
      </c>
      <c r="J37" s="14">
        <f t="shared" si="1"/>
        <v>0</v>
      </c>
    </row>
    <row r="38" spans="4:10" ht="14.25">
      <c r="D38" s="39" t="s">
        <v>19</v>
      </c>
      <c r="E38" s="3" t="s">
        <v>240</v>
      </c>
      <c r="F38" s="2" t="s">
        <v>20</v>
      </c>
      <c r="G38" s="24" t="s">
        <v>302</v>
      </c>
      <c r="H38" s="1">
        <v>1</v>
      </c>
      <c r="I38" s="199">
        <v>0</v>
      </c>
      <c r="J38" s="14">
        <f t="shared" si="1"/>
        <v>0</v>
      </c>
    </row>
    <row r="39" spans="4:10" ht="14.25">
      <c r="D39" s="39" t="s">
        <v>19</v>
      </c>
      <c r="E39" s="3" t="s">
        <v>120</v>
      </c>
      <c r="F39" s="2" t="s">
        <v>45</v>
      </c>
      <c r="G39" s="24" t="s">
        <v>177</v>
      </c>
      <c r="H39" s="1">
        <v>6</v>
      </c>
      <c r="I39" s="199">
        <v>0</v>
      </c>
      <c r="J39" s="14">
        <f t="shared" si="1"/>
        <v>0</v>
      </c>
    </row>
    <row r="40" spans="1:10" s="25" customFormat="1" ht="14.25">
      <c r="A40" s="13"/>
      <c r="B40" s="13"/>
      <c r="D40" s="42" t="s">
        <v>19</v>
      </c>
      <c r="E40" s="26">
        <v>37</v>
      </c>
      <c r="F40" s="43" t="s">
        <v>70</v>
      </c>
      <c r="G40" s="25" t="s">
        <v>554</v>
      </c>
      <c r="H40" s="45">
        <v>7</v>
      </c>
      <c r="I40" s="200">
        <v>0</v>
      </c>
      <c r="J40" s="19">
        <f>H40*I40</f>
        <v>0</v>
      </c>
    </row>
    <row r="41" spans="1:10" s="158" customFormat="1" ht="14.25">
      <c r="A41" s="77"/>
      <c r="B41" s="77">
        <v>210</v>
      </c>
      <c r="C41" s="158" t="s">
        <v>303</v>
      </c>
      <c r="D41" s="152" t="s">
        <v>16</v>
      </c>
      <c r="E41" s="172"/>
      <c r="F41" s="187" t="s">
        <v>256</v>
      </c>
      <c r="G41" s="183" t="s">
        <v>614</v>
      </c>
      <c r="H41" s="184">
        <v>1</v>
      </c>
      <c r="I41" s="205">
        <v>0</v>
      </c>
      <c r="J41" s="168">
        <f>H41*I41</f>
        <v>0</v>
      </c>
    </row>
    <row r="42" spans="1:10" s="25" customFormat="1" ht="14.25">
      <c r="A42" s="13"/>
      <c r="B42" s="13"/>
      <c r="D42" s="41" t="s">
        <v>34</v>
      </c>
      <c r="E42" s="26">
        <v>105</v>
      </c>
      <c r="F42" s="13" t="s">
        <v>20</v>
      </c>
      <c r="G42" s="25" t="s">
        <v>402</v>
      </c>
      <c r="H42" s="13">
        <v>1</v>
      </c>
      <c r="I42" s="196">
        <v>0</v>
      </c>
      <c r="J42" s="14">
        <f aca="true" t="shared" si="2" ref="J42:J54">H42*I42</f>
        <v>0</v>
      </c>
    </row>
    <row r="43" spans="1:10" s="25" customFormat="1" ht="14.25">
      <c r="A43" s="13"/>
      <c r="B43" s="13"/>
      <c r="D43" s="41" t="s">
        <v>34</v>
      </c>
      <c r="E43" s="26">
        <v>107</v>
      </c>
      <c r="F43" s="10" t="s">
        <v>20</v>
      </c>
      <c r="G43" s="11" t="s">
        <v>304</v>
      </c>
      <c r="H43" s="13">
        <v>1</v>
      </c>
      <c r="I43" s="196">
        <v>0</v>
      </c>
      <c r="J43" s="14">
        <f t="shared" si="2"/>
        <v>0</v>
      </c>
    </row>
    <row r="44" spans="1:10" s="25" customFormat="1" ht="14.25">
      <c r="A44" s="13"/>
      <c r="B44" s="13"/>
      <c r="D44" s="41" t="s">
        <v>34</v>
      </c>
      <c r="E44" s="26">
        <v>106</v>
      </c>
      <c r="F44" s="43" t="s">
        <v>28</v>
      </c>
      <c r="G44" s="44" t="s">
        <v>305</v>
      </c>
      <c r="H44" s="45">
        <v>2</v>
      </c>
      <c r="I44" s="200">
        <v>0</v>
      </c>
      <c r="J44" s="19">
        <f t="shared" si="2"/>
        <v>0</v>
      </c>
    </row>
    <row r="45" spans="1:10" s="25" customFormat="1" ht="14.25">
      <c r="A45" s="13"/>
      <c r="B45" s="13"/>
      <c r="D45" s="41" t="s">
        <v>34</v>
      </c>
      <c r="E45" s="26" t="s">
        <v>293</v>
      </c>
      <c r="F45" s="10" t="s">
        <v>20</v>
      </c>
      <c r="G45" s="48" t="s">
        <v>294</v>
      </c>
      <c r="H45" s="13">
        <v>1</v>
      </c>
      <c r="I45" s="199">
        <v>0</v>
      </c>
      <c r="J45" s="14">
        <f t="shared" si="2"/>
        <v>0</v>
      </c>
    </row>
    <row r="46" spans="1:10" s="25" customFormat="1" ht="14.25">
      <c r="A46" s="13"/>
      <c r="B46" s="13"/>
      <c r="D46" s="41" t="s">
        <v>34</v>
      </c>
      <c r="E46" s="26" t="s">
        <v>306</v>
      </c>
      <c r="F46" s="10" t="s">
        <v>20</v>
      </c>
      <c r="G46" s="48" t="s">
        <v>307</v>
      </c>
      <c r="H46" s="13">
        <v>1</v>
      </c>
      <c r="I46" s="199">
        <v>0</v>
      </c>
      <c r="J46" s="14">
        <f t="shared" si="2"/>
        <v>0</v>
      </c>
    </row>
    <row r="47" spans="1:10" s="25" customFormat="1" ht="14.25">
      <c r="A47" s="13"/>
      <c r="B47" s="13"/>
      <c r="D47" s="41" t="s">
        <v>34</v>
      </c>
      <c r="E47" s="26">
        <v>122</v>
      </c>
      <c r="F47" s="22" t="s">
        <v>20</v>
      </c>
      <c r="G47" s="21" t="s">
        <v>308</v>
      </c>
      <c r="H47" s="22">
        <v>1</v>
      </c>
      <c r="I47" s="201">
        <v>0</v>
      </c>
      <c r="J47" s="23">
        <f t="shared" si="2"/>
        <v>0</v>
      </c>
    </row>
    <row r="48" spans="1:10" s="25" customFormat="1" ht="14.25">
      <c r="A48" s="13"/>
      <c r="B48" s="13"/>
      <c r="D48" s="41" t="s">
        <v>34</v>
      </c>
      <c r="E48" s="36" t="s">
        <v>424</v>
      </c>
      <c r="F48" s="131" t="s">
        <v>20</v>
      </c>
      <c r="G48" s="54" t="s">
        <v>469</v>
      </c>
      <c r="H48" s="13">
        <v>1</v>
      </c>
      <c r="I48" s="199">
        <v>0</v>
      </c>
      <c r="J48" s="14">
        <f t="shared" si="2"/>
        <v>0</v>
      </c>
    </row>
    <row r="49" spans="1:10" s="25" customFormat="1" ht="14.25">
      <c r="A49" s="13"/>
      <c r="B49" s="13"/>
      <c r="D49" s="41" t="s">
        <v>34</v>
      </c>
      <c r="E49" s="36">
        <v>108</v>
      </c>
      <c r="F49" s="131" t="s">
        <v>20</v>
      </c>
      <c r="G49" s="54" t="s">
        <v>425</v>
      </c>
      <c r="H49" s="13">
        <v>1</v>
      </c>
      <c r="I49" s="199">
        <v>0</v>
      </c>
      <c r="J49" s="14">
        <f>H49*I49</f>
        <v>0</v>
      </c>
    </row>
    <row r="50" spans="1:10" s="25" customFormat="1" ht="14.25">
      <c r="A50" s="13"/>
      <c r="B50" s="13"/>
      <c r="D50" s="41" t="s">
        <v>19</v>
      </c>
      <c r="E50" s="26" t="s">
        <v>240</v>
      </c>
      <c r="F50" s="10" t="s">
        <v>20</v>
      </c>
      <c r="G50" s="46" t="s">
        <v>302</v>
      </c>
      <c r="H50" s="13">
        <v>1</v>
      </c>
      <c r="I50" s="199">
        <v>0</v>
      </c>
      <c r="J50" s="14">
        <f t="shared" si="2"/>
        <v>0</v>
      </c>
    </row>
    <row r="51" spans="1:10" s="25" customFormat="1" ht="14.25">
      <c r="A51" s="13"/>
      <c r="B51" s="13"/>
      <c r="D51" s="41" t="s">
        <v>19</v>
      </c>
      <c r="E51" s="26" t="s">
        <v>120</v>
      </c>
      <c r="F51" s="10" t="s">
        <v>68</v>
      </c>
      <c r="G51" s="46" t="s">
        <v>177</v>
      </c>
      <c r="H51" s="13">
        <v>5</v>
      </c>
      <c r="I51" s="199">
        <v>0</v>
      </c>
      <c r="J51" s="14">
        <f t="shared" si="2"/>
        <v>0</v>
      </c>
    </row>
    <row r="52" spans="1:10" s="25" customFormat="1" ht="14.25">
      <c r="A52" s="13"/>
      <c r="B52" s="13"/>
      <c r="D52" s="41" t="s">
        <v>19</v>
      </c>
      <c r="E52" s="26">
        <v>40</v>
      </c>
      <c r="F52" s="160" t="s">
        <v>28</v>
      </c>
      <c r="G52" s="25" t="s">
        <v>212</v>
      </c>
      <c r="H52" s="45">
        <v>2</v>
      </c>
      <c r="I52" s="200">
        <v>0</v>
      </c>
      <c r="J52" s="19">
        <f>H52*I52</f>
        <v>0</v>
      </c>
    </row>
    <row r="53" spans="1:10" s="25" customFormat="1" ht="14.25">
      <c r="A53" s="13"/>
      <c r="B53" s="13"/>
      <c r="D53" s="42" t="s">
        <v>19</v>
      </c>
      <c r="E53" s="26">
        <v>51</v>
      </c>
      <c r="F53" s="43" t="s">
        <v>20</v>
      </c>
      <c r="G53" s="11" t="s">
        <v>309</v>
      </c>
      <c r="H53" s="45">
        <v>1</v>
      </c>
      <c r="I53" s="200">
        <v>0</v>
      </c>
      <c r="J53" s="19">
        <f t="shared" si="2"/>
        <v>0</v>
      </c>
    </row>
    <row r="54" spans="1:10" s="76" customFormat="1" ht="14.25">
      <c r="A54" s="70"/>
      <c r="B54" s="70">
        <v>211</v>
      </c>
      <c r="C54" s="76" t="s">
        <v>310</v>
      </c>
      <c r="D54" s="124" t="s">
        <v>34</v>
      </c>
      <c r="E54" s="125">
        <v>116</v>
      </c>
      <c r="F54" s="126" t="s">
        <v>20</v>
      </c>
      <c r="G54" s="113" t="s">
        <v>426</v>
      </c>
      <c r="H54" s="114">
        <v>1</v>
      </c>
      <c r="I54" s="204">
        <v>0</v>
      </c>
      <c r="J54" s="75">
        <f t="shared" si="2"/>
        <v>0</v>
      </c>
    </row>
    <row r="55" spans="1:10" s="89" customFormat="1" ht="14.25">
      <c r="A55" s="74"/>
      <c r="B55" s="74">
        <v>212</v>
      </c>
      <c r="C55" s="89" t="s">
        <v>311</v>
      </c>
      <c r="D55" s="122"/>
      <c r="E55" s="130"/>
      <c r="F55" s="72"/>
      <c r="G55" s="132" t="s">
        <v>16</v>
      </c>
      <c r="H55" s="75"/>
      <c r="I55" s="75" t="s">
        <v>16</v>
      </c>
      <c r="J55" s="115" t="s">
        <v>16</v>
      </c>
    </row>
    <row r="56" spans="2:10" ht="14.25">
      <c r="B56" s="1">
        <v>213</v>
      </c>
      <c r="C56" t="s">
        <v>312</v>
      </c>
      <c r="D56" s="39" t="s">
        <v>34</v>
      </c>
      <c r="E56" s="3" t="s">
        <v>313</v>
      </c>
      <c r="F56" s="10" t="s">
        <v>45</v>
      </c>
      <c r="G56" s="11" t="s">
        <v>314</v>
      </c>
      <c r="H56" s="13">
        <v>6</v>
      </c>
      <c r="I56" s="196">
        <v>0</v>
      </c>
      <c r="J56" s="14">
        <f aca="true" t="shared" si="3" ref="J56:J87">H56*I56</f>
        <v>0</v>
      </c>
    </row>
    <row r="57" spans="4:10" ht="14.25">
      <c r="D57" s="39" t="s">
        <v>34</v>
      </c>
      <c r="E57" s="3" t="s">
        <v>315</v>
      </c>
      <c r="F57" s="10" t="s">
        <v>45</v>
      </c>
      <c r="G57" s="11" t="s">
        <v>316</v>
      </c>
      <c r="H57" s="13">
        <v>6</v>
      </c>
      <c r="I57" s="196">
        <v>0</v>
      </c>
      <c r="J57" s="14">
        <f t="shared" si="3"/>
        <v>0</v>
      </c>
    </row>
    <row r="58" spans="4:10" ht="14.25">
      <c r="D58" s="39" t="s">
        <v>34</v>
      </c>
      <c r="E58" s="3">
        <v>27</v>
      </c>
      <c r="F58" s="2" t="s">
        <v>20</v>
      </c>
      <c r="G58" s="11" t="s">
        <v>124</v>
      </c>
      <c r="H58" s="1">
        <v>1</v>
      </c>
      <c r="I58" s="199">
        <v>0</v>
      </c>
      <c r="J58" s="14">
        <f t="shared" si="3"/>
        <v>0</v>
      </c>
    </row>
    <row r="59" spans="4:10" ht="14.25">
      <c r="D59" s="39" t="s">
        <v>34</v>
      </c>
      <c r="E59" s="3" t="s">
        <v>317</v>
      </c>
      <c r="F59" s="2" t="s">
        <v>28</v>
      </c>
      <c r="G59" s="37" t="s">
        <v>318</v>
      </c>
      <c r="H59" s="1">
        <v>2</v>
      </c>
      <c r="I59" s="199">
        <v>0</v>
      </c>
      <c r="J59" s="14">
        <f t="shared" si="3"/>
        <v>0</v>
      </c>
    </row>
    <row r="60" spans="4:10" ht="14.25">
      <c r="D60" s="39" t="s">
        <v>34</v>
      </c>
      <c r="E60" s="3" t="s">
        <v>319</v>
      </c>
      <c r="F60" s="2" t="s">
        <v>28</v>
      </c>
      <c r="G60" s="37" t="s">
        <v>320</v>
      </c>
      <c r="H60" s="1">
        <v>2</v>
      </c>
      <c r="I60" s="199">
        <v>0</v>
      </c>
      <c r="J60" s="14">
        <f t="shared" si="3"/>
        <v>0</v>
      </c>
    </row>
    <row r="61" spans="4:10" ht="14.25">
      <c r="D61" s="39" t="s">
        <v>34</v>
      </c>
      <c r="E61" s="3" t="s">
        <v>321</v>
      </c>
      <c r="F61" s="10" t="s">
        <v>43</v>
      </c>
      <c r="G61" s="25" t="s">
        <v>322</v>
      </c>
      <c r="H61" s="13">
        <v>4</v>
      </c>
      <c r="I61" s="196">
        <v>0</v>
      </c>
      <c r="J61" s="14">
        <f t="shared" si="3"/>
        <v>0</v>
      </c>
    </row>
    <row r="62" spans="4:10" ht="14.25">
      <c r="D62" s="39" t="s">
        <v>34</v>
      </c>
      <c r="E62" s="3" t="s">
        <v>486</v>
      </c>
      <c r="F62" s="43" t="s">
        <v>58</v>
      </c>
      <c r="G62" s="21" t="s">
        <v>323</v>
      </c>
      <c r="H62" s="22">
        <v>8</v>
      </c>
      <c r="I62" s="201">
        <v>0</v>
      </c>
      <c r="J62" s="23">
        <f t="shared" si="3"/>
        <v>0</v>
      </c>
    </row>
    <row r="63" spans="4:10" ht="14.25">
      <c r="D63" s="39" t="s">
        <v>34</v>
      </c>
      <c r="E63" s="3" t="s">
        <v>433</v>
      </c>
      <c r="F63" s="13" t="s">
        <v>28</v>
      </c>
      <c r="G63" s="11" t="s">
        <v>324</v>
      </c>
      <c r="H63" s="13">
        <v>2</v>
      </c>
      <c r="I63" s="196">
        <v>0</v>
      </c>
      <c r="J63" s="14">
        <f t="shared" si="3"/>
        <v>0</v>
      </c>
    </row>
    <row r="64" spans="4:10" ht="14.25">
      <c r="D64" s="39" t="s">
        <v>19</v>
      </c>
      <c r="E64" s="3" t="s">
        <v>341</v>
      </c>
      <c r="F64" s="2" t="s">
        <v>20</v>
      </c>
      <c r="G64" s="24" t="s">
        <v>325</v>
      </c>
      <c r="H64" s="1">
        <v>1</v>
      </c>
      <c r="I64" s="199">
        <v>0</v>
      </c>
      <c r="J64" s="14">
        <f t="shared" si="3"/>
        <v>0</v>
      </c>
    </row>
    <row r="65" spans="4:10" ht="14.25">
      <c r="D65" s="39" t="s">
        <v>19</v>
      </c>
      <c r="E65" s="3" t="s">
        <v>120</v>
      </c>
      <c r="F65" s="2" t="s">
        <v>139</v>
      </c>
      <c r="G65" s="24" t="s">
        <v>177</v>
      </c>
      <c r="H65" s="1">
        <v>15</v>
      </c>
      <c r="I65" s="199">
        <v>0</v>
      </c>
      <c r="J65" s="14">
        <f t="shared" si="3"/>
        <v>0</v>
      </c>
    </row>
    <row r="66" spans="1:10" s="25" customFormat="1" ht="14.25">
      <c r="A66" s="13"/>
      <c r="B66" s="13"/>
      <c r="D66" s="42" t="s">
        <v>19</v>
      </c>
      <c r="E66" s="26">
        <v>36</v>
      </c>
      <c r="F66" s="13" t="s">
        <v>58</v>
      </c>
      <c r="G66" s="25" t="s">
        <v>555</v>
      </c>
      <c r="H66" s="13">
        <v>8</v>
      </c>
      <c r="I66" s="196">
        <v>0</v>
      </c>
      <c r="J66" s="14">
        <f t="shared" si="3"/>
        <v>0</v>
      </c>
    </row>
    <row r="67" spans="1:10" s="62" customFormat="1" ht="14.25">
      <c r="A67" s="56"/>
      <c r="B67" s="56"/>
      <c r="D67" s="127" t="s">
        <v>19</v>
      </c>
      <c r="E67" s="91">
        <v>27</v>
      </c>
      <c r="F67" s="60" t="s">
        <v>21</v>
      </c>
      <c r="G67" s="88" t="s">
        <v>556</v>
      </c>
      <c r="H67" s="60">
        <v>3</v>
      </c>
      <c r="I67" s="197">
        <v>0</v>
      </c>
      <c r="J67" s="61">
        <f t="shared" si="3"/>
        <v>0</v>
      </c>
    </row>
    <row r="68" spans="1:10" s="25" customFormat="1" ht="14.25">
      <c r="A68" s="13"/>
      <c r="B68" s="13">
        <v>214</v>
      </c>
      <c r="C68" s="25" t="s">
        <v>326</v>
      </c>
      <c r="D68" s="41" t="s">
        <v>34</v>
      </c>
      <c r="E68" s="26" t="s">
        <v>321</v>
      </c>
      <c r="F68" s="10" t="s">
        <v>58</v>
      </c>
      <c r="G68" s="25" t="s">
        <v>322</v>
      </c>
      <c r="H68" s="13">
        <v>8</v>
      </c>
      <c r="I68" s="196">
        <v>0</v>
      </c>
      <c r="J68" s="14">
        <f t="shared" si="3"/>
        <v>0</v>
      </c>
    </row>
    <row r="69" spans="1:10" s="25" customFormat="1" ht="14.25">
      <c r="A69" s="13"/>
      <c r="B69" s="13"/>
      <c r="D69" s="41" t="s">
        <v>34</v>
      </c>
      <c r="E69" s="26">
        <v>123</v>
      </c>
      <c r="F69" s="10" t="s">
        <v>20</v>
      </c>
      <c r="G69" s="48" t="s">
        <v>327</v>
      </c>
      <c r="H69" s="13">
        <v>1</v>
      </c>
      <c r="I69" s="199">
        <v>0</v>
      </c>
      <c r="J69" s="14">
        <f t="shared" si="3"/>
        <v>0</v>
      </c>
    </row>
    <row r="70" spans="1:10" s="25" customFormat="1" ht="14.25">
      <c r="A70" s="13"/>
      <c r="B70" s="13"/>
      <c r="D70" s="41" t="s">
        <v>34</v>
      </c>
      <c r="E70" s="26">
        <v>110</v>
      </c>
      <c r="F70" s="43" t="s">
        <v>20</v>
      </c>
      <c r="G70" s="25" t="s">
        <v>405</v>
      </c>
      <c r="H70" s="45">
        <v>1</v>
      </c>
      <c r="I70" s="200">
        <v>0</v>
      </c>
      <c r="J70" s="19">
        <f t="shared" si="3"/>
        <v>0</v>
      </c>
    </row>
    <row r="71" spans="1:10" s="25" customFormat="1" ht="14.25">
      <c r="A71" s="13"/>
      <c r="B71" s="13"/>
      <c r="D71" s="41" t="s">
        <v>34</v>
      </c>
      <c r="E71" s="26">
        <v>111</v>
      </c>
      <c r="F71" s="43" t="s">
        <v>68</v>
      </c>
      <c r="G71" s="44" t="s">
        <v>403</v>
      </c>
      <c r="H71" s="45">
        <v>5</v>
      </c>
      <c r="I71" s="200">
        <v>0</v>
      </c>
      <c r="J71" s="19">
        <f t="shared" si="3"/>
        <v>0</v>
      </c>
    </row>
    <row r="72" spans="1:10" s="25" customFormat="1" ht="14.25">
      <c r="A72" s="13"/>
      <c r="B72" s="13"/>
      <c r="D72" s="41" t="s">
        <v>34</v>
      </c>
      <c r="E72" s="26">
        <v>112</v>
      </c>
      <c r="F72" s="43" t="s">
        <v>21</v>
      </c>
      <c r="G72" s="44" t="s">
        <v>404</v>
      </c>
      <c r="H72" s="45">
        <v>3</v>
      </c>
      <c r="I72" s="200">
        <v>0</v>
      </c>
      <c r="J72" s="19">
        <f t="shared" si="3"/>
        <v>0</v>
      </c>
    </row>
    <row r="73" spans="1:10" s="25" customFormat="1" ht="14.25">
      <c r="A73" s="13"/>
      <c r="B73" s="13"/>
      <c r="D73" s="41" t="s">
        <v>34</v>
      </c>
      <c r="E73" s="26" t="s">
        <v>328</v>
      </c>
      <c r="F73" s="10" t="s">
        <v>28</v>
      </c>
      <c r="G73" s="48" t="s">
        <v>329</v>
      </c>
      <c r="H73" s="13">
        <v>2</v>
      </c>
      <c r="I73" s="199">
        <v>0</v>
      </c>
      <c r="J73" s="14">
        <f t="shared" si="3"/>
        <v>0</v>
      </c>
    </row>
    <row r="74" spans="1:10" s="25" customFormat="1" ht="14.25">
      <c r="A74" s="13"/>
      <c r="B74" s="13"/>
      <c r="D74" s="41" t="s">
        <v>34</v>
      </c>
      <c r="E74" s="26">
        <v>49</v>
      </c>
      <c r="F74" s="10" t="s">
        <v>68</v>
      </c>
      <c r="G74" s="54" t="s">
        <v>468</v>
      </c>
      <c r="H74" s="13">
        <v>5</v>
      </c>
      <c r="I74" s="199">
        <v>0</v>
      </c>
      <c r="J74" s="14">
        <f t="shared" si="3"/>
        <v>0</v>
      </c>
    </row>
    <row r="75" spans="1:10" s="44" customFormat="1" ht="14.25">
      <c r="A75" s="45"/>
      <c r="B75" s="45"/>
      <c r="D75" s="133" t="s">
        <v>19</v>
      </c>
      <c r="E75" s="134">
        <v>29</v>
      </c>
      <c r="F75" s="43" t="s">
        <v>21</v>
      </c>
      <c r="G75" s="46" t="s">
        <v>144</v>
      </c>
      <c r="H75" s="45">
        <v>3</v>
      </c>
      <c r="I75" s="200">
        <v>0</v>
      </c>
      <c r="J75" s="19">
        <f t="shared" si="3"/>
        <v>0</v>
      </c>
    </row>
    <row r="76" spans="1:10" s="65" customFormat="1" ht="14.25">
      <c r="A76" s="63"/>
      <c r="B76" s="63">
        <v>215</v>
      </c>
      <c r="C76" s="65" t="s">
        <v>330</v>
      </c>
      <c r="D76" s="188" t="s">
        <v>34</v>
      </c>
      <c r="E76" s="67" t="s">
        <v>216</v>
      </c>
      <c r="F76" s="164" t="s">
        <v>58</v>
      </c>
      <c r="G76" s="158" t="s">
        <v>331</v>
      </c>
      <c r="H76" s="77">
        <v>8</v>
      </c>
      <c r="I76" s="198">
        <v>0</v>
      </c>
      <c r="J76" s="80">
        <f t="shared" si="3"/>
        <v>0</v>
      </c>
    </row>
    <row r="77" spans="4:10" ht="14.25">
      <c r="D77" s="39" t="s">
        <v>34</v>
      </c>
      <c r="E77" s="3" t="s">
        <v>321</v>
      </c>
      <c r="F77" s="10" t="s">
        <v>64</v>
      </c>
      <c r="G77" s="25" t="s">
        <v>322</v>
      </c>
      <c r="H77" s="13">
        <v>16</v>
      </c>
      <c r="I77" s="196">
        <v>0</v>
      </c>
      <c r="J77" s="14">
        <f t="shared" si="3"/>
        <v>0</v>
      </c>
    </row>
    <row r="78" spans="4:10" ht="14.25">
      <c r="D78" s="39" t="s">
        <v>34</v>
      </c>
      <c r="E78" s="3" t="s">
        <v>186</v>
      </c>
      <c r="F78" s="10" t="s">
        <v>96</v>
      </c>
      <c r="G78" s="25" t="s">
        <v>187</v>
      </c>
      <c r="H78" s="13">
        <v>18</v>
      </c>
      <c r="I78" s="196">
        <v>0</v>
      </c>
      <c r="J78" s="14">
        <f t="shared" si="3"/>
        <v>0</v>
      </c>
    </row>
    <row r="79" spans="4:15" ht="14.25">
      <c r="D79" s="39" t="s">
        <v>34</v>
      </c>
      <c r="E79" s="3" t="s">
        <v>214</v>
      </c>
      <c r="F79" s="10" t="s">
        <v>45</v>
      </c>
      <c r="G79" s="25" t="s">
        <v>215</v>
      </c>
      <c r="H79" s="13">
        <v>6</v>
      </c>
      <c r="I79" s="196">
        <v>0</v>
      </c>
      <c r="J79" s="14">
        <f t="shared" si="3"/>
        <v>0</v>
      </c>
      <c r="N79" s="47"/>
      <c r="O79" s="37"/>
    </row>
    <row r="80" spans="4:10" ht="14.25">
      <c r="D80" s="39" t="s">
        <v>34</v>
      </c>
      <c r="E80" s="3" t="s">
        <v>332</v>
      </c>
      <c r="F80" s="10" t="s">
        <v>333</v>
      </c>
      <c r="G80" s="25" t="s">
        <v>334</v>
      </c>
      <c r="H80" s="13">
        <v>24</v>
      </c>
      <c r="I80" s="196">
        <v>0</v>
      </c>
      <c r="J80" s="14">
        <f t="shared" si="3"/>
        <v>0</v>
      </c>
    </row>
    <row r="81" spans="4:10" ht="14.25">
      <c r="D81" s="39" t="s">
        <v>34</v>
      </c>
      <c r="E81" s="3" t="s">
        <v>335</v>
      </c>
      <c r="F81" s="10" t="s">
        <v>245</v>
      </c>
      <c r="G81" s="25" t="s">
        <v>336</v>
      </c>
      <c r="H81" s="13">
        <v>12</v>
      </c>
      <c r="I81" s="196">
        <v>0</v>
      </c>
      <c r="J81" s="14">
        <f t="shared" si="3"/>
        <v>0</v>
      </c>
    </row>
    <row r="82" spans="4:15" ht="14.25">
      <c r="D82" s="39" t="s">
        <v>34</v>
      </c>
      <c r="E82" s="3" t="s">
        <v>337</v>
      </c>
      <c r="F82" s="10" t="s">
        <v>45</v>
      </c>
      <c r="G82" s="25" t="s">
        <v>338</v>
      </c>
      <c r="H82" s="13">
        <v>6</v>
      </c>
      <c r="I82" s="196">
        <v>0</v>
      </c>
      <c r="J82" s="14">
        <f t="shared" si="3"/>
        <v>0</v>
      </c>
      <c r="N82" s="47"/>
      <c r="O82" s="37"/>
    </row>
    <row r="83" spans="4:10" ht="14.25">
      <c r="D83" s="39" t="s">
        <v>34</v>
      </c>
      <c r="E83" s="3">
        <v>29</v>
      </c>
      <c r="F83" s="10" t="s">
        <v>64</v>
      </c>
      <c r="G83" s="21" t="s">
        <v>157</v>
      </c>
      <c r="H83" s="13">
        <v>16</v>
      </c>
      <c r="I83" s="196">
        <v>0</v>
      </c>
      <c r="J83" s="14">
        <f t="shared" si="3"/>
        <v>0</v>
      </c>
    </row>
    <row r="84" spans="4:10" ht="14.25">
      <c r="D84" s="39" t="s">
        <v>34</v>
      </c>
      <c r="E84" s="3" t="s">
        <v>427</v>
      </c>
      <c r="F84" s="2" t="s">
        <v>139</v>
      </c>
      <c r="G84" s="25" t="s">
        <v>339</v>
      </c>
      <c r="H84" s="1">
        <v>15</v>
      </c>
      <c r="I84" s="199">
        <v>0</v>
      </c>
      <c r="J84" s="14">
        <f t="shared" si="3"/>
        <v>0</v>
      </c>
    </row>
    <row r="85" spans="4:10" ht="14.25">
      <c r="D85" s="39" t="s">
        <v>34</v>
      </c>
      <c r="E85" s="3">
        <v>32</v>
      </c>
      <c r="F85" s="2" t="s">
        <v>139</v>
      </c>
      <c r="G85" s="11" t="s">
        <v>340</v>
      </c>
      <c r="H85" s="1">
        <v>15</v>
      </c>
      <c r="I85" s="199">
        <v>0</v>
      </c>
      <c r="J85" s="14">
        <f t="shared" si="3"/>
        <v>0</v>
      </c>
    </row>
    <row r="86" spans="4:10" ht="14.25">
      <c r="D86" s="39" t="s">
        <v>34</v>
      </c>
      <c r="E86" s="3" t="s">
        <v>341</v>
      </c>
      <c r="F86" s="10" t="s">
        <v>22</v>
      </c>
      <c r="G86" s="25" t="s">
        <v>342</v>
      </c>
      <c r="H86" s="13">
        <v>9</v>
      </c>
      <c r="I86" s="196">
        <v>0</v>
      </c>
      <c r="J86" s="14">
        <f t="shared" si="3"/>
        <v>0</v>
      </c>
    </row>
    <row r="87" spans="4:10" ht="14.25">
      <c r="D87" s="39" t="s">
        <v>34</v>
      </c>
      <c r="E87" s="3" t="s">
        <v>343</v>
      </c>
      <c r="F87" s="2" t="s">
        <v>21</v>
      </c>
      <c r="G87" s="37" t="s">
        <v>344</v>
      </c>
      <c r="H87" s="1">
        <v>3</v>
      </c>
      <c r="I87" s="199">
        <v>0</v>
      </c>
      <c r="J87" s="14">
        <f t="shared" si="3"/>
        <v>0</v>
      </c>
    </row>
    <row r="88" spans="4:10" ht="14.25">
      <c r="D88" s="39" t="s">
        <v>34</v>
      </c>
      <c r="E88" s="3" t="s">
        <v>345</v>
      </c>
      <c r="F88" s="10" t="s">
        <v>96</v>
      </c>
      <c r="G88" s="25" t="s">
        <v>429</v>
      </c>
      <c r="H88" s="13">
        <v>18</v>
      </c>
      <c r="I88" s="196">
        <v>0</v>
      </c>
      <c r="J88" s="14">
        <f aca="true" t="shared" si="4" ref="J88:J119">H88*I88</f>
        <v>0</v>
      </c>
    </row>
    <row r="89" spans="4:10" ht="14.25">
      <c r="D89" s="39" t="s">
        <v>34</v>
      </c>
      <c r="E89" s="3" t="s">
        <v>346</v>
      </c>
      <c r="F89" s="2" t="s">
        <v>21</v>
      </c>
      <c r="G89" s="37" t="s">
        <v>347</v>
      </c>
      <c r="H89" s="1">
        <v>3</v>
      </c>
      <c r="I89" s="199">
        <v>0</v>
      </c>
      <c r="J89" s="14">
        <f t="shared" si="4"/>
        <v>0</v>
      </c>
    </row>
    <row r="90" spans="4:10" ht="14.25">
      <c r="D90" s="39" t="s">
        <v>34</v>
      </c>
      <c r="E90" s="3" t="s">
        <v>240</v>
      </c>
      <c r="F90" s="10" t="s">
        <v>21</v>
      </c>
      <c r="G90" s="25" t="s">
        <v>241</v>
      </c>
      <c r="H90" s="13">
        <v>3</v>
      </c>
      <c r="I90" s="196">
        <v>0</v>
      </c>
      <c r="J90" s="14">
        <f t="shared" si="4"/>
        <v>0</v>
      </c>
    </row>
    <row r="91" spans="4:10" ht="14.25">
      <c r="D91" s="39" t="s">
        <v>34</v>
      </c>
      <c r="E91" s="3" t="s">
        <v>348</v>
      </c>
      <c r="F91" s="2" t="s">
        <v>20</v>
      </c>
      <c r="G91" s="37" t="s">
        <v>349</v>
      </c>
      <c r="H91" s="1">
        <v>1</v>
      </c>
      <c r="I91" s="199">
        <v>0</v>
      </c>
      <c r="J91" s="14">
        <f t="shared" si="4"/>
        <v>0</v>
      </c>
    </row>
    <row r="92" spans="4:10" ht="14.25">
      <c r="D92" s="39" t="s">
        <v>34</v>
      </c>
      <c r="E92" s="3">
        <v>124</v>
      </c>
      <c r="F92" s="10" t="s">
        <v>20</v>
      </c>
      <c r="G92" s="48" t="s">
        <v>350</v>
      </c>
      <c r="H92" s="13">
        <v>1</v>
      </c>
      <c r="I92" s="199">
        <v>0</v>
      </c>
      <c r="J92" s="14">
        <f t="shared" si="4"/>
        <v>0</v>
      </c>
    </row>
    <row r="93" spans="4:10" ht="14.25">
      <c r="D93" s="39" t="s">
        <v>34</v>
      </c>
      <c r="E93" s="3">
        <v>49</v>
      </c>
      <c r="F93" s="10" t="s">
        <v>28</v>
      </c>
      <c r="G93" s="54" t="s">
        <v>468</v>
      </c>
      <c r="H93" s="13">
        <v>2</v>
      </c>
      <c r="I93" s="199">
        <v>0</v>
      </c>
      <c r="J93" s="14">
        <f t="shared" si="4"/>
        <v>0</v>
      </c>
    </row>
    <row r="94" spans="4:10" ht="14.25">
      <c r="D94" s="39" t="s">
        <v>34</v>
      </c>
      <c r="E94" s="3" t="s">
        <v>570</v>
      </c>
      <c r="F94" s="43" t="s">
        <v>20</v>
      </c>
      <c r="G94" s="21" t="s">
        <v>571</v>
      </c>
      <c r="H94" s="22">
        <v>1</v>
      </c>
      <c r="I94" s="201">
        <v>0</v>
      </c>
      <c r="J94" s="23">
        <f t="shared" si="4"/>
        <v>0</v>
      </c>
    </row>
    <row r="95" spans="4:10" ht="14.25">
      <c r="D95" s="39" t="s">
        <v>34</v>
      </c>
      <c r="E95" s="3">
        <v>64</v>
      </c>
      <c r="F95" s="2" t="s">
        <v>20</v>
      </c>
      <c r="G95" s="25" t="s">
        <v>531</v>
      </c>
      <c r="H95" s="13">
        <v>1</v>
      </c>
      <c r="I95" s="196">
        <v>0</v>
      </c>
      <c r="J95" s="14">
        <f t="shared" si="4"/>
        <v>0</v>
      </c>
    </row>
    <row r="96" spans="4:10" ht="14.25">
      <c r="D96" s="39" t="s">
        <v>34</v>
      </c>
      <c r="E96" s="3">
        <v>65</v>
      </c>
      <c r="F96" s="2" t="s">
        <v>21</v>
      </c>
      <c r="G96" s="25" t="s">
        <v>532</v>
      </c>
      <c r="H96" s="13">
        <v>3</v>
      </c>
      <c r="I96" s="196">
        <v>0</v>
      </c>
      <c r="J96" s="14">
        <f t="shared" si="4"/>
        <v>0</v>
      </c>
    </row>
    <row r="97" spans="4:10" ht="14.25">
      <c r="D97" s="39" t="s">
        <v>19</v>
      </c>
      <c r="E97" s="3">
        <v>29</v>
      </c>
      <c r="F97" s="43" t="s">
        <v>20</v>
      </c>
      <c r="G97" s="46" t="s">
        <v>144</v>
      </c>
      <c r="H97" s="45">
        <v>1</v>
      </c>
      <c r="I97" s="200">
        <v>0</v>
      </c>
      <c r="J97" s="19">
        <f t="shared" si="4"/>
        <v>0</v>
      </c>
    </row>
    <row r="98" spans="1:10" s="25" customFormat="1" ht="14.25">
      <c r="A98" s="13"/>
      <c r="B98" s="13"/>
      <c r="D98" s="42" t="s">
        <v>19</v>
      </c>
      <c r="E98" s="26">
        <v>36</v>
      </c>
      <c r="F98" s="13" t="s">
        <v>28</v>
      </c>
      <c r="G98" s="25" t="s">
        <v>555</v>
      </c>
      <c r="H98" s="13">
        <v>2</v>
      </c>
      <c r="I98" s="196">
        <v>0</v>
      </c>
      <c r="J98" s="14">
        <f t="shared" si="4"/>
        <v>0</v>
      </c>
    </row>
    <row r="99" spans="4:10" ht="14.25">
      <c r="D99" s="39" t="s">
        <v>19</v>
      </c>
      <c r="E99" s="3">
        <v>34</v>
      </c>
      <c r="F99" s="13" t="s">
        <v>28</v>
      </c>
      <c r="G99" s="25" t="s">
        <v>572</v>
      </c>
      <c r="H99" s="13">
        <v>2</v>
      </c>
      <c r="I99" s="196">
        <v>0</v>
      </c>
      <c r="J99" s="14">
        <f t="shared" si="4"/>
        <v>0</v>
      </c>
    </row>
    <row r="100" spans="1:10" s="21" customFormat="1" ht="14.25">
      <c r="A100" s="22"/>
      <c r="B100" s="22"/>
      <c r="D100" s="35" t="s">
        <v>19</v>
      </c>
      <c r="E100" s="36" t="s">
        <v>563</v>
      </c>
      <c r="F100" s="195"/>
      <c r="G100" s="21" t="s">
        <v>564</v>
      </c>
      <c r="H100" s="22">
        <v>3</v>
      </c>
      <c r="I100" s="201">
        <v>0</v>
      </c>
      <c r="J100" s="23">
        <f t="shared" si="4"/>
        <v>0</v>
      </c>
    </row>
    <row r="101" spans="1:10" s="21" customFormat="1" ht="14.25">
      <c r="A101" s="22"/>
      <c r="B101" s="22"/>
      <c r="D101" s="35" t="s">
        <v>19</v>
      </c>
      <c r="E101" s="36" t="s">
        <v>565</v>
      </c>
      <c r="F101" s="195"/>
      <c r="G101" s="21" t="s">
        <v>566</v>
      </c>
      <c r="H101" s="22">
        <v>2</v>
      </c>
      <c r="I101" s="201">
        <v>0</v>
      </c>
      <c r="J101" s="23">
        <f t="shared" si="4"/>
        <v>0</v>
      </c>
    </row>
    <row r="102" spans="1:10" s="21" customFormat="1" ht="14.25">
      <c r="A102" s="22"/>
      <c r="B102" s="22"/>
      <c r="D102" s="35" t="s">
        <v>19</v>
      </c>
      <c r="E102" s="36" t="s">
        <v>567</v>
      </c>
      <c r="F102" s="195"/>
      <c r="G102" s="21" t="s">
        <v>568</v>
      </c>
      <c r="H102" s="22">
        <v>2</v>
      </c>
      <c r="I102" s="201">
        <v>0</v>
      </c>
      <c r="J102" s="23">
        <f t="shared" si="4"/>
        <v>0</v>
      </c>
    </row>
    <row r="103" spans="4:10" ht="14.25">
      <c r="D103" s="39" t="s">
        <v>19</v>
      </c>
      <c r="E103" s="3">
        <v>33</v>
      </c>
      <c r="F103" s="10" t="s">
        <v>68</v>
      </c>
      <c r="G103" s="25" t="s">
        <v>351</v>
      </c>
      <c r="H103" s="13">
        <v>5</v>
      </c>
      <c r="I103" s="196">
        <v>0</v>
      </c>
      <c r="J103" s="14">
        <f t="shared" si="4"/>
        <v>0</v>
      </c>
    </row>
    <row r="104" spans="4:10" ht="14.25">
      <c r="D104" s="39" t="s">
        <v>19</v>
      </c>
      <c r="E104" s="3" t="s">
        <v>418</v>
      </c>
      <c r="F104" s="13" t="s">
        <v>43</v>
      </c>
      <c r="G104" s="25" t="s">
        <v>559</v>
      </c>
      <c r="H104" s="13">
        <v>4</v>
      </c>
      <c r="I104" s="196">
        <v>0</v>
      </c>
      <c r="J104" s="14">
        <f t="shared" si="4"/>
        <v>0</v>
      </c>
    </row>
    <row r="105" spans="1:10" s="158" customFormat="1" ht="14.25">
      <c r="A105" s="77"/>
      <c r="B105" s="77">
        <v>216</v>
      </c>
      <c r="C105" s="158" t="s">
        <v>352</v>
      </c>
      <c r="D105" s="152" t="s">
        <v>34</v>
      </c>
      <c r="E105" s="172" t="s">
        <v>502</v>
      </c>
      <c r="F105" s="77" t="s">
        <v>43</v>
      </c>
      <c r="G105" s="158" t="s">
        <v>501</v>
      </c>
      <c r="H105" s="77">
        <v>2</v>
      </c>
      <c r="I105" s="198">
        <v>0</v>
      </c>
      <c r="J105" s="80">
        <f t="shared" si="4"/>
        <v>0</v>
      </c>
    </row>
    <row r="106" spans="1:10" s="25" customFormat="1" ht="14.25">
      <c r="A106" s="13"/>
      <c r="B106" s="13"/>
      <c r="D106" s="41" t="s">
        <v>34</v>
      </c>
      <c r="E106" s="26">
        <v>117</v>
      </c>
      <c r="F106" s="10" t="s">
        <v>20</v>
      </c>
      <c r="G106" s="25" t="s">
        <v>495</v>
      </c>
      <c r="H106" s="13">
        <v>1</v>
      </c>
      <c r="I106" s="196">
        <v>0</v>
      </c>
      <c r="J106" s="14">
        <f t="shared" si="4"/>
        <v>0</v>
      </c>
    </row>
    <row r="107" spans="1:10" s="25" customFormat="1" ht="14.25">
      <c r="A107" s="13"/>
      <c r="B107" s="13"/>
      <c r="D107" s="41" t="s">
        <v>34</v>
      </c>
      <c r="E107" s="26" t="s">
        <v>430</v>
      </c>
      <c r="F107" s="10" t="s">
        <v>20</v>
      </c>
      <c r="G107" s="25" t="s">
        <v>487</v>
      </c>
      <c r="H107" s="13">
        <v>1</v>
      </c>
      <c r="I107" s="196">
        <v>0</v>
      </c>
      <c r="J107" s="14">
        <f t="shared" si="4"/>
        <v>0</v>
      </c>
    </row>
    <row r="108" spans="1:10" s="25" customFormat="1" ht="14.25">
      <c r="A108" s="13"/>
      <c r="B108" s="13"/>
      <c r="D108" s="41" t="s">
        <v>34</v>
      </c>
      <c r="E108" s="26" t="s">
        <v>431</v>
      </c>
      <c r="F108" s="10" t="s">
        <v>20</v>
      </c>
      <c r="G108" s="25" t="s">
        <v>488</v>
      </c>
      <c r="H108" s="13">
        <v>1</v>
      </c>
      <c r="I108" s="196">
        <v>0</v>
      </c>
      <c r="J108" s="14">
        <f t="shared" si="4"/>
        <v>0</v>
      </c>
    </row>
    <row r="109" spans="1:10" s="25" customFormat="1" ht="14.25">
      <c r="A109" s="13"/>
      <c r="B109" s="13"/>
      <c r="D109" s="41" t="s">
        <v>34</v>
      </c>
      <c r="E109" s="26" t="s">
        <v>490</v>
      </c>
      <c r="F109" s="10" t="s">
        <v>20</v>
      </c>
      <c r="G109" s="21" t="s">
        <v>489</v>
      </c>
      <c r="H109" s="13">
        <v>1</v>
      </c>
      <c r="I109" s="196">
        <v>0</v>
      </c>
      <c r="J109" s="14">
        <f t="shared" si="4"/>
        <v>0</v>
      </c>
    </row>
    <row r="110" spans="1:10" s="25" customFormat="1" ht="14.25">
      <c r="A110" s="13"/>
      <c r="B110" s="13"/>
      <c r="D110" s="41" t="s">
        <v>34</v>
      </c>
      <c r="E110" s="26" t="s">
        <v>496</v>
      </c>
      <c r="F110" s="10" t="s">
        <v>45</v>
      </c>
      <c r="G110" s="25" t="s">
        <v>498</v>
      </c>
      <c r="H110" s="13">
        <v>7</v>
      </c>
      <c r="I110" s="196">
        <v>0</v>
      </c>
      <c r="J110" s="14">
        <f t="shared" si="4"/>
        <v>0</v>
      </c>
    </row>
    <row r="111" spans="1:10" s="25" customFormat="1" ht="14.25">
      <c r="A111" s="13"/>
      <c r="B111" s="13"/>
      <c r="D111" s="41" t="s">
        <v>34</v>
      </c>
      <c r="E111" s="26" t="s">
        <v>497</v>
      </c>
      <c r="F111" s="10" t="s">
        <v>45</v>
      </c>
      <c r="G111" s="25" t="s">
        <v>499</v>
      </c>
      <c r="H111" s="13">
        <v>1</v>
      </c>
      <c r="I111" s="196">
        <v>0</v>
      </c>
      <c r="J111" s="14">
        <f>H111*I111</f>
        <v>0</v>
      </c>
    </row>
    <row r="112" spans="1:10" s="25" customFormat="1" ht="14.25">
      <c r="A112" s="13"/>
      <c r="B112" s="13"/>
      <c r="D112" s="41" t="s">
        <v>34</v>
      </c>
      <c r="E112" s="26">
        <v>29</v>
      </c>
      <c r="F112" s="10" t="s">
        <v>43</v>
      </c>
      <c r="G112" s="25" t="s">
        <v>157</v>
      </c>
      <c r="H112" s="13">
        <v>4</v>
      </c>
      <c r="I112" s="196">
        <v>0</v>
      </c>
      <c r="J112" s="14">
        <f t="shared" si="4"/>
        <v>0</v>
      </c>
    </row>
    <row r="113" spans="1:10" s="25" customFormat="1" ht="14.25">
      <c r="A113" s="13"/>
      <c r="B113" s="13"/>
      <c r="D113" s="41" t="s">
        <v>19</v>
      </c>
      <c r="E113" s="26" t="s">
        <v>418</v>
      </c>
      <c r="F113" s="131" t="s">
        <v>43</v>
      </c>
      <c r="G113" s="25" t="s">
        <v>559</v>
      </c>
      <c r="H113" s="13">
        <v>4</v>
      </c>
      <c r="I113" s="196">
        <v>0</v>
      </c>
      <c r="J113" s="14">
        <f t="shared" si="4"/>
        <v>0</v>
      </c>
    </row>
    <row r="114" spans="1:10" s="25" customFormat="1" ht="14.25">
      <c r="A114" s="13"/>
      <c r="B114" s="13"/>
      <c r="D114" s="41" t="s">
        <v>19</v>
      </c>
      <c r="E114" s="26" t="s">
        <v>158</v>
      </c>
      <c r="F114" s="10" t="s">
        <v>20</v>
      </c>
      <c r="G114" s="46" t="s">
        <v>176</v>
      </c>
      <c r="H114" s="13">
        <v>1</v>
      </c>
      <c r="I114" s="196">
        <v>0</v>
      </c>
      <c r="J114" s="14">
        <f t="shared" si="4"/>
        <v>0</v>
      </c>
    </row>
    <row r="115" spans="1:10" s="25" customFormat="1" ht="14.25">
      <c r="A115" s="13"/>
      <c r="B115" s="13"/>
      <c r="D115" s="41" t="s">
        <v>19</v>
      </c>
      <c r="E115" s="26" t="s">
        <v>120</v>
      </c>
      <c r="F115" s="10" t="s">
        <v>58</v>
      </c>
      <c r="G115" s="46" t="s">
        <v>177</v>
      </c>
      <c r="H115" s="13">
        <v>8</v>
      </c>
      <c r="I115" s="196">
        <v>0</v>
      </c>
      <c r="J115" s="14">
        <f t="shared" si="4"/>
        <v>0</v>
      </c>
    </row>
    <row r="116" spans="1:10" s="25" customFormat="1" ht="14.25">
      <c r="A116" s="13"/>
      <c r="B116" s="13"/>
      <c r="D116" s="41" t="s">
        <v>19</v>
      </c>
      <c r="E116" s="26" t="s">
        <v>162</v>
      </c>
      <c r="F116" s="10" t="s">
        <v>21</v>
      </c>
      <c r="G116" s="46" t="s">
        <v>178</v>
      </c>
      <c r="H116" s="13">
        <v>3</v>
      </c>
      <c r="I116" s="199">
        <v>0</v>
      </c>
      <c r="J116" s="14">
        <f t="shared" si="4"/>
        <v>0</v>
      </c>
    </row>
    <row r="117" spans="1:10" s="25" customFormat="1" ht="14.25">
      <c r="A117" s="13"/>
      <c r="B117" s="13"/>
      <c r="D117" s="41" t="s">
        <v>34</v>
      </c>
      <c r="E117" s="26">
        <v>128</v>
      </c>
      <c r="F117" s="10" t="s">
        <v>20</v>
      </c>
      <c r="G117" s="11" t="s">
        <v>354</v>
      </c>
      <c r="H117" s="13">
        <v>1</v>
      </c>
      <c r="I117" s="196">
        <v>0</v>
      </c>
      <c r="J117" s="14">
        <f t="shared" si="4"/>
        <v>0</v>
      </c>
    </row>
    <row r="118" spans="1:10" s="25" customFormat="1" ht="14.25">
      <c r="A118" s="13"/>
      <c r="B118" s="13"/>
      <c r="D118" s="41" t="s">
        <v>19</v>
      </c>
      <c r="E118" s="26">
        <v>36</v>
      </c>
      <c r="F118" s="10" t="s">
        <v>58</v>
      </c>
      <c r="G118" s="25" t="s">
        <v>555</v>
      </c>
      <c r="H118" s="13">
        <v>4</v>
      </c>
      <c r="I118" s="196">
        <v>0</v>
      </c>
      <c r="J118" s="14">
        <f t="shared" si="4"/>
        <v>0</v>
      </c>
    </row>
    <row r="119" spans="1:10" s="25" customFormat="1" ht="14.25">
      <c r="A119" s="13"/>
      <c r="B119" s="13"/>
      <c r="D119" s="41" t="s">
        <v>19</v>
      </c>
      <c r="E119" s="26">
        <v>33</v>
      </c>
      <c r="F119" s="10" t="s">
        <v>45</v>
      </c>
      <c r="G119" s="11" t="s">
        <v>351</v>
      </c>
      <c r="H119" s="13">
        <v>2</v>
      </c>
      <c r="I119" s="196">
        <v>0</v>
      </c>
      <c r="J119" s="14">
        <f t="shared" si="4"/>
        <v>0</v>
      </c>
    </row>
    <row r="120" spans="1:10" s="158" customFormat="1" ht="14.25">
      <c r="A120" s="77"/>
      <c r="B120" s="77">
        <v>217</v>
      </c>
      <c r="C120" s="78" t="s">
        <v>83</v>
      </c>
      <c r="D120" s="152"/>
      <c r="E120" s="172"/>
      <c r="F120" s="186" t="s">
        <v>20</v>
      </c>
      <c r="G120" s="158" t="s">
        <v>16</v>
      </c>
      <c r="H120" s="77"/>
      <c r="I120" s="80" t="s">
        <v>16</v>
      </c>
      <c r="J120" s="80" t="s">
        <v>16</v>
      </c>
    </row>
    <row r="121" spans="1:10" s="89" customFormat="1" ht="14.25">
      <c r="A121" s="74"/>
      <c r="B121" s="74">
        <v>218</v>
      </c>
      <c r="C121" s="72" t="s">
        <v>85</v>
      </c>
      <c r="D121" s="122"/>
      <c r="E121" s="73"/>
      <c r="F121" s="74"/>
      <c r="G121" s="89" t="s">
        <v>16</v>
      </c>
      <c r="H121" s="74"/>
      <c r="I121" s="75" t="s">
        <v>16</v>
      </c>
      <c r="J121" s="75" t="s">
        <v>16</v>
      </c>
    </row>
    <row r="122" spans="1:10" s="25" customFormat="1" ht="14.25">
      <c r="A122" s="13"/>
      <c r="B122" s="13">
        <v>219</v>
      </c>
      <c r="C122" s="11" t="s">
        <v>87</v>
      </c>
      <c r="D122" s="41"/>
      <c r="E122" s="12"/>
      <c r="F122" s="13" t="s">
        <v>20</v>
      </c>
      <c r="G122" s="25" t="s">
        <v>16</v>
      </c>
      <c r="H122" s="13"/>
      <c r="I122" s="14" t="s">
        <v>16</v>
      </c>
      <c r="J122" s="14" t="s">
        <v>16</v>
      </c>
    </row>
    <row r="123" spans="1:10" s="89" customFormat="1" ht="14.25">
      <c r="A123" s="74"/>
      <c r="B123" s="74">
        <v>220</v>
      </c>
      <c r="C123" s="72" t="s">
        <v>87</v>
      </c>
      <c r="D123" s="122"/>
      <c r="E123" s="73"/>
      <c r="F123" s="74" t="s">
        <v>20</v>
      </c>
      <c r="G123" s="89" t="s">
        <v>16</v>
      </c>
      <c r="H123" s="74"/>
      <c r="I123" s="75" t="s">
        <v>16</v>
      </c>
      <c r="J123" s="75" t="s">
        <v>16</v>
      </c>
    </row>
    <row r="124" spans="1:10" s="89" customFormat="1" ht="14.25">
      <c r="A124" s="74"/>
      <c r="B124" s="74">
        <v>221</v>
      </c>
      <c r="C124" s="72" t="s">
        <v>78</v>
      </c>
      <c r="D124" s="122"/>
      <c r="E124" s="130"/>
      <c r="F124" s="109" t="s">
        <v>20</v>
      </c>
      <c r="G124" s="89" t="s">
        <v>16</v>
      </c>
      <c r="H124" s="74"/>
      <c r="I124" s="75" t="s">
        <v>16</v>
      </c>
      <c r="J124" s="75" t="s">
        <v>16</v>
      </c>
    </row>
    <row r="125" spans="1:10" s="89" customFormat="1" ht="14.25">
      <c r="A125" s="74"/>
      <c r="B125" s="74">
        <v>222</v>
      </c>
      <c r="C125" s="72" t="s">
        <v>80</v>
      </c>
      <c r="D125" s="122"/>
      <c r="E125" s="73"/>
      <c r="F125" s="74" t="s">
        <v>20</v>
      </c>
      <c r="G125" s="89" t="s">
        <v>16</v>
      </c>
      <c r="H125" s="74"/>
      <c r="I125" s="75" t="s">
        <v>16</v>
      </c>
      <c r="J125" s="75" t="s">
        <v>16</v>
      </c>
    </row>
    <row r="126" spans="1:10" s="89" customFormat="1" ht="14.25">
      <c r="A126" s="74"/>
      <c r="B126" s="74">
        <v>223</v>
      </c>
      <c r="C126" s="72" t="s">
        <v>80</v>
      </c>
      <c r="D126" s="122"/>
      <c r="E126" s="73"/>
      <c r="F126" s="74" t="s">
        <v>20</v>
      </c>
      <c r="G126" s="89" t="s">
        <v>16</v>
      </c>
      <c r="H126" s="74"/>
      <c r="I126" s="75" t="s">
        <v>16</v>
      </c>
      <c r="J126" s="75" t="s">
        <v>16</v>
      </c>
    </row>
    <row r="127" spans="1:10" s="158" customFormat="1" ht="14.25">
      <c r="A127" s="77"/>
      <c r="B127" s="77">
        <v>224</v>
      </c>
      <c r="C127" s="158" t="s">
        <v>27</v>
      </c>
      <c r="D127" s="152" t="s">
        <v>34</v>
      </c>
      <c r="E127" s="172" t="s">
        <v>181</v>
      </c>
      <c r="F127" s="77" t="s">
        <v>20</v>
      </c>
      <c r="G127" s="158" t="s">
        <v>355</v>
      </c>
      <c r="H127" s="77">
        <v>1</v>
      </c>
      <c r="I127" s="198">
        <v>0</v>
      </c>
      <c r="J127" s="80">
        <f aca="true" t="shared" si="5" ref="J127:J138">H127*I127</f>
        <v>0</v>
      </c>
    </row>
    <row r="128" spans="1:10" s="25" customFormat="1" ht="14.25">
      <c r="A128" s="13"/>
      <c r="B128" s="13"/>
      <c r="D128" s="41" t="s">
        <v>34</v>
      </c>
      <c r="E128" s="26" t="s">
        <v>183</v>
      </c>
      <c r="F128" s="13" t="s">
        <v>20</v>
      </c>
      <c r="G128" s="11" t="s">
        <v>184</v>
      </c>
      <c r="H128" s="13">
        <v>1</v>
      </c>
      <c r="I128" s="196">
        <v>0</v>
      </c>
      <c r="J128" s="14">
        <f t="shared" si="5"/>
        <v>0</v>
      </c>
    </row>
    <row r="129" spans="1:11" s="76" customFormat="1" ht="14.25">
      <c r="A129" s="70"/>
      <c r="B129" s="74">
        <v>225</v>
      </c>
      <c r="C129" s="72" t="s">
        <v>25</v>
      </c>
      <c r="D129" s="128" t="s">
        <v>19</v>
      </c>
      <c r="E129" s="73">
        <v>38</v>
      </c>
      <c r="F129" s="74" t="s">
        <v>20</v>
      </c>
      <c r="G129" s="72" t="s">
        <v>180</v>
      </c>
      <c r="H129" s="74">
        <v>1</v>
      </c>
      <c r="I129" s="202">
        <v>0</v>
      </c>
      <c r="J129" s="75">
        <f t="shared" si="5"/>
        <v>0</v>
      </c>
      <c r="K129" s="89"/>
    </row>
    <row r="130" spans="1:10" s="25" customFormat="1" ht="14.25">
      <c r="A130" s="13"/>
      <c r="B130" s="13">
        <v>226</v>
      </c>
      <c r="C130" s="25" t="s">
        <v>356</v>
      </c>
      <c r="D130" s="41" t="s">
        <v>34</v>
      </c>
      <c r="E130" s="26" t="s">
        <v>216</v>
      </c>
      <c r="F130" s="10" t="s">
        <v>21</v>
      </c>
      <c r="G130" s="25" t="s">
        <v>217</v>
      </c>
      <c r="H130" s="13">
        <v>3</v>
      </c>
      <c r="I130" s="196">
        <v>0</v>
      </c>
      <c r="J130" s="14">
        <f t="shared" si="5"/>
        <v>0</v>
      </c>
    </row>
    <row r="131" spans="1:10" s="25" customFormat="1" ht="14.25">
      <c r="A131" s="13"/>
      <c r="B131" s="13"/>
      <c r="D131" s="41" t="s">
        <v>34</v>
      </c>
      <c r="E131" s="26" t="s">
        <v>321</v>
      </c>
      <c r="F131" s="13" t="s">
        <v>70</v>
      </c>
      <c r="G131" s="25" t="s">
        <v>322</v>
      </c>
      <c r="H131" s="13">
        <v>7</v>
      </c>
      <c r="I131" s="196">
        <v>0</v>
      </c>
      <c r="J131" s="14">
        <f t="shared" si="5"/>
        <v>0</v>
      </c>
    </row>
    <row r="132" spans="1:10" s="25" customFormat="1" ht="14.25">
      <c r="A132" s="13"/>
      <c r="B132" s="13"/>
      <c r="D132" s="41" t="s">
        <v>34</v>
      </c>
      <c r="E132" s="26" t="s">
        <v>337</v>
      </c>
      <c r="F132" s="10" t="s">
        <v>357</v>
      </c>
      <c r="G132" s="25" t="s">
        <v>338</v>
      </c>
      <c r="H132" s="13">
        <v>10</v>
      </c>
      <c r="I132" s="196">
        <v>0</v>
      </c>
      <c r="J132" s="14">
        <f t="shared" si="5"/>
        <v>0</v>
      </c>
    </row>
    <row r="133" spans="1:10" s="25" customFormat="1" ht="14.25">
      <c r="A133" s="13"/>
      <c r="B133" s="13"/>
      <c r="D133" s="41" t="s">
        <v>34</v>
      </c>
      <c r="E133" s="26">
        <v>119</v>
      </c>
      <c r="F133" s="10" t="s">
        <v>28</v>
      </c>
      <c r="G133" s="11" t="s">
        <v>353</v>
      </c>
      <c r="H133" s="13">
        <v>2</v>
      </c>
      <c r="I133" s="196">
        <v>0</v>
      </c>
      <c r="J133" s="14">
        <f t="shared" si="5"/>
        <v>0</v>
      </c>
    </row>
    <row r="134" spans="1:10" s="25" customFormat="1" ht="14.25">
      <c r="A134" s="13"/>
      <c r="B134" s="13"/>
      <c r="D134" s="42" t="s">
        <v>34</v>
      </c>
      <c r="E134" s="26" t="s">
        <v>502</v>
      </c>
      <c r="F134" s="10"/>
      <c r="G134" s="25" t="s">
        <v>501</v>
      </c>
      <c r="H134" s="13">
        <v>2</v>
      </c>
      <c r="I134" s="196">
        <v>0</v>
      </c>
      <c r="J134" s="14">
        <f t="shared" si="5"/>
        <v>0</v>
      </c>
    </row>
    <row r="135" spans="1:10" s="25" customFormat="1" ht="14.25">
      <c r="A135" s="13"/>
      <c r="B135" s="13"/>
      <c r="D135" s="41" t="s">
        <v>34</v>
      </c>
      <c r="E135" s="26" t="s">
        <v>510</v>
      </c>
      <c r="F135" s="13" t="s">
        <v>68</v>
      </c>
      <c r="G135" s="25" t="s">
        <v>504</v>
      </c>
      <c r="H135" s="13">
        <v>1</v>
      </c>
      <c r="I135" s="196">
        <v>0</v>
      </c>
      <c r="J135" s="14">
        <f t="shared" si="5"/>
        <v>0</v>
      </c>
    </row>
    <row r="136" spans="1:10" s="25" customFormat="1" ht="14.25">
      <c r="A136" s="13"/>
      <c r="B136" s="13"/>
      <c r="D136" s="41" t="s">
        <v>34</v>
      </c>
      <c r="E136" s="26" t="s">
        <v>503</v>
      </c>
      <c r="F136" s="13" t="s">
        <v>28</v>
      </c>
      <c r="G136" s="25" t="s">
        <v>505</v>
      </c>
      <c r="H136" s="13">
        <v>2</v>
      </c>
      <c r="I136" s="196">
        <v>0</v>
      </c>
      <c r="J136" s="14">
        <f t="shared" si="5"/>
        <v>0</v>
      </c>
    </row>
    <row r="137" spans="1:10" s="25" customFormat="1" ht="14.25">
      <c r="A137" s="13"/>
      <c r="B137" s="13"/>
      <c r="D137" s="41" t="s">
        <v>19</v>
      </c>
      <c r="E137" s="26">
        <v>36</v>
      </c>
      <c r="F137" s="10" t="s">
        <v>152</v>
      </c>
      <c r="G137" s="25" t="s">
        <v>555</v>
      </c>
      <c r="H137" s="13">
        <v>14</v>
      </c>
      <c r="I137" s="196">
        <v>0</v>
      </c>
      <c r="J137" s="14">
        <f t="shared" si="5"/>
        <v>0</v>
      </c>
    </row>
    <row r="138" spans="1:10" s="25" customFormat="1" ht="14.25">
      <c r="A138" s="13"/>
      <c r="B138" s="13"/>
      <c r="D138" s="41" t="s">
        <v>19</v>
      </c>
      <c r="E138" s="26" t="s">
        <v>418</v>
      </c>
      <c r="F138" s="10" t="s">
        <v>28</v>
      </c>
      <c r="G138" s="46" t="s">
        <v>559</v>
      </c>
      <c r="H138" s="13">
        <v>2</v>
      </c>
      <c r="I138" s="199">
        <v>0</v>
      </c>
      <c r="J138" s="14">
        <f t="shared" si="5"/>
        <v>0</v>
      </c>
    </row>
    <row r="139" spans="1:10" s="65" customFormat="1" ht="14.25">
      <c r="A139" s="63"/>
      <c r="B139" s="63">
        <v>227</v>
      </c>
      <c r="C139" s="65" t="s">
        <v>358</v>
      </c>
      <c r="D139" s="188" t="s">
        <v>16</v>
      </c>
      <c r="E139" s="67"/>
      <c r="F139" s="164" t="s">
        <v>256</v>
      </c>
      <c r="G139" s="183" t="s">
        <v>359</v>
      </c>
      <c r="H139" s="77">
        <v>1</v>
      </c>
      <c r="I139" s="80" t="s">
        <v>16</v>
      </c>
      <c r="J139" s="80" t="s">
        <v>16</v>
      </c>
    </row>
    <row r="140" spans="4:10" ht="14.25">
      <c r="D140" s="39" t="s">
        <v>34</v>
      </c>
      <c r="E140" s="3">
        <v>126</v>
      </c>
      <c r="F140" s="20" t="s">
        <v>20</v>
      </c>
      <c r="G140" s="24" t="s">
        <v>360</v>
      </c>
      <c r="H140" s="18">
        <v>1</v>
      </c>
      <c r="I140" s="200">
        <v>0</v>
      </c>
      <c r="J140" s="19">
        <f aca="true" t="shared" si="6" ref="J140:J147">H140*I140</f>
        <v>0</v>
      </c>
    </row>
    <row r="141" spans="4:10" ht="14.25">
      <c r="D141" s="39" t="s">
        <v>34</v>
      </c>
      <c r="E141" s="3">
        <v>127</v>
      </c>
      <c r="F141" s="20" t="s">
        <v>20</v>
      </c>
      <c r="G141" s="24" t="s">
        <v>534</v>
      </c>
      <c r="H141" s="18">
        <v>1</v>
      </c>
      <c r="I141" s="200">
        <v>0</v>
      </c>
      <c r="J141" s="19">
        <f t="shared" si="6"/>
        <v>0</v>
      </c>
    </row>
    <row r="142" spans="4:10" ht="14.25">
      <c r="D142" s="39" t="s">
        <v>34</v>
      </c>
      <c r="E142" s="3" t="s">
        <v>510</v>
      </c>
      <c r="F142" s="22" t="s">
        <v>28</v>
      </c>
      <c r="G142" s="21" t="s">
        <v>506</v>
      </c>
      <c r="H142" s="22">
        <v>2</v>
      </c>
      <c r="I142" s="201">
        <v>0</v>
      </c>
      <c r="J142" s="23">
        <f t="shared" si="6"/>
        <v>0</v>
      </c>
    </row>
    <row r="143" spans="4:10" ht="14.25">
      <c r="D143" s="39" t="s">
        <v>34</v>
      </c>
      <c r="E143" s="3" t="s">
        <v>509</v>
      </c>
      <c r="F143" s="20" t="s">
        <v>20</v>
      </c>
      <c r="G143" s="25" t="s">
        <v>507</v>
      </c>
      <c r="H143" s="13">
        <v>1</v>
      </c>
      <c r="I143" s="196">
        <v>0</v>
      </c>
      <c r="J143" s="14">
        <f t="shared" si="6"/>
        <v>0</v>
      </c>
    </row>
    <row r="144" spans="4:10" ht="14.25">
      <c r="D144" s="39" t="s">
        <v>34</v>
      </c>
      <c r="E144" s="32">
        <v>49</v>
      </c>
      <c r="F144" s="2" t="s">
        <v>28</v>
      </c>
      <c r="G144" s="53" t="s">
        <v>468</v>
      </c>
      <c r="H144" s="1">
        <v>2</v>
      </c>
      <c r="I144" s="199">
        <v>0</v>
      </c>
      <c r="J144" s="14">
        <f t="shared" si="6"/>
        <v>0</v>
      </c>
    </row>
    <row r="145" spans="4:10" ht="14.25">
      <c r="D145" s="39" t="s">
        <v>34</v>
      </c>
      <c r="E145" s="3" t="s">
        <v>508</v>
      </c>
      <c r="F145" s="13" t="s">
        <v>20</v>
      </c>
      <c r="G145" s="11" t="s">
        <v>361</v>
      </c>
      <c r="H145" s="13">
        <v>1</v>
      </c>
      <c r="I145" s="196">
        <v>0</v>
      </c>
      <c r="J145" s="14">
        <f t="shared" si="6"/>
        <v>0</v>
      </c>
    </row>
    <row r="146" spans="1:10" s="25" customFormat="1" ht="14.25">
      <c r="A146" s="13"/>
      <c r="B146" s="13"/>
      <c r="D146" s="42" t="s">
        <v>19</v>
      </c>
      <c r="E146" s="26">
        <v>40</v>
      </c>
      <c r="F146" s="131" t="s">
        <v>68</v>
      </c>
      <c r="G146" s="25" t="s">
        <v>212</v>
      </c>
      <c r="H146" s="13">
        <v>5</v>
      </c>
      <c r="I146" s="196">
        <v>0</v>
      </c>
      <c r="J146" s="14">
        <f t="shared" si="6"/>
        <v>0</v>
      </c>
    </row>
    <row r="147" spans="1:10" s="25" customFormat="1" ht="14.25">
      <c r="A147" s="13"/>
      <c r="B147" s="13"/>
      <c r="D147" s="42" t="s">
        <v>19</v>
      </c>
      <c r="E147" s="26">
        <v>49</v>
      </c>
      <c r="F147" s="43" t="s">
        <v>28</v>
      </c>
      <c r="G147" s="46" t="s">
        <v>362</v>
      </c>
      <c r="H147" s="45">
        <v>2</v>
      </c>
      <c r="I147" s="200">
        <v>0</v>
      </c>
      <c r="J147" s="19">
        <f t="shared" si="6"/>
        <v>0</v>
      </c>
    </row>
    <row r="148" spans="1:10" s="78" customFormat="1" ht="14.25">
      <c r="A148" s="77"/>
      <c r="B148" s="77"/>
      <c r="D148" s="152"/>
      <c r="E148" s="79"/>
      <c r="F148" s="164"/>
      <c r="H148" s="77"/>
      <c r="I148" s="80"/>
      <c r="J148" s="80"/>
    </row>
    <row r="149" spans="1:10" s="194" customFormat="1" ht="14.25">
      <c r="A149" s="189"/>
      <c r="B149" s="190" t="s">
        <v>2</v>
      </c>
      <c r="C149" s="191" t="s">
        <v>4</v>
      </c>
      <c r="D149" s="40"/>
      <c r="E149" s="7"/>
      <c r="F149" s="192"/>
      <c r="G149" s="191"/>
      <c r="H149" s="190"/>
      <c r="I149" s="193"/>
      <c r="J149" s="193">
        <f>SUM(J3:J148)/2</f>
        <v>0</v>
      </c>
    </row>
    <row r="151" spans="2:10" ht="29.25" customHeight="1">
      <c r="B151" s="53"/>
      <c r="C151" s="230" t="s">
        <v>605</v>
      </c>
      <c r="G151" s="322" t="s">
        <v>606</v>
      </c>
      <c r="H151" s="322"/>
      <c r="I151" s="322"/>
      <c r="J151" s="322"/>
    </row>
    <row r="159" ht="14.25">
      <c r="G159" s="53"/>
    </row>
  </sheetData>
  <sheetProtection password="FDAA" sheet="1" selectLockedCells="1"/>
  <mergeCells count="4">
    <mergeCell ref="I1:J1"/>
    <mergeCell ref="F2:G2"/>
    <mergeCell ref="F9:G9"/>
    <mergeCell ref="G151:J151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78" r:id="rId1"/>
  <rowBreaks count="5" manualBreakCount="5">
    <brk id="26" min="1" max="9" man="1"/>
    <brk id="55" min="1" max="9" man="1"/>
    <brk id="75" min="1" max="9" man="1"/>
    <brk id="104" max="255" man="1"/>
    <brk id="128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Normal="85" zoomScaleSheetLayoutView="100" zoomScalePageLayoutView="0" workbookViewId="0" topLeftCell="A1">
      <selection activeCell="H42" sqref="H42"/>
    </sheetView>
  </sheetViews>
  <sheetFormatPr defaultColWidth="9.140625" defaultRowHeight="15"/>
  <cols>
    <col min="1" max="1" width="5.28125" style="1" customWidth="1"/>
    <col min="2" max="2" width="6.00390625" style="1" customWidth="1"/>
    <col min="3" max="3" width="22.00390625" style="0" customWidth="1"/>
    <col min="4" max="4" width="4.7109375" style="39" customWidth="1"/>
    <col min="5" max="5" width="5.140625" style="3" customWidth="1"/>
    <col min="6" max="6" width="100.7109375" style="0" customWidth="1"/>
    <col min="7" max="7" width="10.28125" style="1" customWidth="1"/>
    <col min="8" max="8" width="12.7109375" style="6" customWidth="1"/>
    <col min="9" max="9" width="14.28125" style="6" customWidth="1"/>
  </cols>
  <sheetData>
    <row r="1" spans="6:9" ht="14.25">
      <c r="F1" s="5"/>
      <c r="G1" s="1" t="s">
        <v>5</v>
      </c>
      <c r="H1" s="323" t="s">
        <v>6</v>
      </c>
      <c r="I1" s="323"/>
    </row>
    <row r="2" spans="2:9" ht="14.25">
      <c r="B2" s="1" t="s">
        <v>7</v>
      </c>
      <c r="C2" t="s">
        <v>8</v>
      </c>
      <c r="F2" s="49" t="s">
        <v>9</v>
      </c>
      <c r="G2" s="1" t="s">
        <v>10</v>
      </c>
      <c r="H2" s="6" t="s">
        <v>11</v>
      </c>
      <c r="I2" s="6" t="s">
        <v>12</v>
      </c>
    </row>
    <row r="3" ht="14.25">
      <c r="F3" s="50"/>
    </row>
    <row r="4" spans="1:9" s="72" customFormat="1" ht="14.25">
      <c r="A4" s="74"/>
      <c r="B4" s="104" t="s">
        <v>3</v>
      </c>
      <c r="C4" s="94" t="s">
        <v>13</v>
      </c>
      <c r="D4" s="120"/>
      <c r="E4" s="95"/>
      <c r="F4" s="96"/>
      <c r="G4" s="97"/>
      <c r="H4" s="98" t="s">
        <v>4</v>
      </c>
      <c r="I4" s="98">
        <f>SUM(I5:I64)</f>
        <v>0</v>
      </c>
    </row>
    <row r="5" spans="1:9" s="72" customFormat="1" ht="14.25">
      <c r="A5" s="74"/>
      <c r="B5" s="74">
        <v>301</v>
      </c>
      <c r="C5" s="72" t="s">
        <v>363</v>
      </c>
      <c r="D5" s="122"/>
      <c r="E5" s="73"/>
      <c r="F5" s="72" t="s">
        <v>16</v>
      </c>
      <c r="G5" s="74"/>
      <c r="H5" s="75"/>
      <c r="I5" s="75">
        <f aca="true" t="shared" si="0" ref="I5:I24">G5*H5</f>
        <v>0</v>
      </c>
    </row>
    <row r="6" spans="1:9" s="72" customFormat="1" ht="14.25">
      <c r="A6" s="74"/>
      <c r="B6" s="74">
        <v>302</v>
      </c>
      <c r="C6" s="72" t="s">
        <v>101</v>
      </c>
      <c r="D6" s="122"/>
      <c r="E6" s="73"/>
      <c r="F6" s="87" t="s">
        <v>364</v>
      </c>
      <c r="G6" s="74"/>
      <c r="H6" s="75"/>
      <c r="I6" s="75">
        <f t="shared" si="0"/>
        <v>0</v>
      </c>
    </row>
    <row r="7" spans="1:9" s="72" customFormat="1" ht="14.25">
      <c r="A7" s="74"/>
      <c r="B7" s="74">
        <v>303</v>
      </c>
      <c r="C7" s="72" t="s">
        <v>365</v>
      </c>
      <c r="D7" s="122"/>
      <c r="E7" s="73"/>
      <c r="F7" s="72" t="s">
        <v>16</v>
      </c>
      <c r="G7" s="74"/>
      <c r="H7" s="75"/>
      <c r="I7" s="75">
        <f t="shared" si="0"/>
        <v>0</v>
      </c>
    </row>
    <row r="8" spans="1:9" s="11" customFormat="1" ht="14.25">
      <c r="A8" s="13"/>
      <c r="B8" s="13">
        <v>312</v>
      </c>
      <c r="C8" s="11" t="s">
        <v>278</v>
      </c>
      <c r="D8" s="41" t="s">
        <v>19</v>
      </c>
      <c r="E8" s="12">
        <v>34</v>
      </c>
      <c r="F8" s="11" t="s">
        <v>174</v>
      </c>
      <c r="G8" s="13">
        <v>3</v>
      </c>
      <c r="H8" s="196">
        <v>0</v>
      </c>
      <c r="I8" s="14">
        <f t="shared" si="0"/>
        <v>0</v>
      </c>
    </row>
    <row r="9" spans="1:9" s="11" customFormat="1" ht="14.25">
      <c r="A9" s="13"/>
      <c r="B9" s="13"/>
      <c r="D9" s="41" t="s">
        <v>34</v>
      </c>
      <c r="E9" s="26" t="s">
        <v>419</v>
      </c>
      <c r="F9" s="11" t="s">
        <v>104</v>
      </c>
      <c r="G9" s="13">
        <v>4</v>
      </c>
      <c r="H9" s="196">
        <v>0</v>
      </c>
      <c r="I9" s="14">
        <f t="shared" si="0"/>
        <v>0</v>
      </c>
    </row>
    <row r="10" spans="1:9" s="245" customFormat="1" ht="14.25">
      <c r="A10" s="244"/>
      <c r="B10" s="244"/>
      <c r="D10" s="246" t="s">
        <v>19</v>
      </c>
      <c r="E10" s="247">
        <v>20</v>
      </c>
      <c r="F10" s="248" t="s">
        <v>616</v>
      </c>
      <c r="G10" s="244">
        <v>8</v>
      </c>
      <c r="H10" s="249">
        <v>0</v>
      </c>
      <c r="I10" s="250">
        <f t="shared" si="0"/>
        <v>0</v>
      </c>
    </row>
    <row r="11" spans="1:9" s="11" customFormat="1" ht="14.25">
      <c r="A11" s="13"/>
      <c r="B11" s="13">
        <v>315</v>
      </c>
      <c r="C11" s="11" t="s">
        <v>33</v>
      </c>
      <c r="D11" s="42" t="s">
        <v>34</v>
      </c>
      <c r="E11" s="36">
        <v>130</v>
      </c>
      <c r="F11" s="11" t="s">
        <v>366</v>
      </c>
      <c r="G11" s="13">
        <v>1</v>
      </c>
      <c r="H11" s="196">
        <v>0</v>
      </c>
      <c r="I11" s="14">
        <f t="shared" si="0"/>
        <v>0</v>
      </c>
    </row>
    <row r="12" spans="1:9" s="11" customFormat="1" ht="14.25">
      <c r="A12" s="13"/>
      <c r="B12" s="13"/>
      <c r="D12" s="42" t="s">
        <v>34</v>
      </c>
      <c r="E12" s="36">
        <v>131</v>
      </c>
      <c r="F12" s="25" t="s">
        <v>514</v>
      </c>
      <c r="G12" s="13">
        <v>7</v>
      </c>
      <c r="H12" s="196">
        <v>0</v>
      </c>
      <c r="I12" s="14">
        <f t="shared" si="0"/>
        <v>0</v>
      </c>
    </row>
    <row r="13" spans="1:9" s="11" customFormat="1" ht="14.25">
      <c r="A13" s="13"/>
      <c r="B13" s="13"/>
      <c r="D13" s="42" t="s">
        <v>34</v>
      </c>
      <c r="E13" s="36">
        <v>132</v>
      </c>
      <c r="F13" s="25" t="s">
        <v>515</v>
      </c>
      <c r="G13" s="13">
        <v>3</v>
      </c>
      <c r="H13" s="196">
        <v>0</v>
      </c>
      <c r="I13" s="14">
        <f t="shared" si="0"/>
        <v>0</v>
      </c>
    </row>
    <row r="14" spans="1:9" s="11" customFormat="1" ht="14.25">
      <c r="A14" s="13"/>
      <c r="B14" s="13"/>
      <c r="D14" s="42" t="s">
        <v>19</v>
      </c>
      <c r="E14" s="12">
        <v>36</v>
      </c>
      <c r="F14" s="25" t="s">
        <v>555</v>
      </c>
      <c r="G14" s="13">
        <v>1</v>
      </c>
      <c r="H14" s="196">
        <v>0</v>
      </c>
      <c r="I14" s="14">
        <f t="shared" si="0"/>
        <v>0</v>
      </c>
    </row>
    <row r="15" spans="1:9" s="11" customFormat="1" ht="14.25">
      <c r="A15" s="13"/>
      <c r="B15" s="13"/>
      <c r="D15" s="42" t="s">
        <v>19</v>
      </c>
      <c r="E15" s="26" t="s">
        <v>553</v>
      </c>
      <c r="F15" s="25" t="s">
        <v>516</v>
      </c>
      <c r="G15" s="13">
        <v>1</v>
      </c>
      <c r="H15" s="196">
        <v>0</v>
      </c>
      <c r="I15" s="14">
        <f t="shared" si="0"/>
        <v>0</v>
      </c>
    </row>
    <row r="16" spans="1:9" s="58" customFormat="1" ht="14.25">
      <c r="A16" s="60"/>
      <c r="B16" s="60"/>
      <c r="D16" s="144" t="s">
        <v>19</v>
      </c>
      <c r="E16" s="59">
        <v>28</v>
      </c>
      <c r="F16" s="58" t="s">
        <v>367</v>
      </c>
      <c r="G16" s="60">
        <v>2</v>
      </c>
      <c r="H16" s="197">
        <v>0</v>
      </c>
      <c r="I16" s="61">
        <f t="shared" si="0"/>
        <v>0</v>
      </c>
    </row>
    <row r="17" spans="1:9" s="72" customFormat="1" ht="14.25">
      <c r="A17" s="74"/>
      <c r="B17" s="74">
        <v>316</v>
      </c>
      <c r="C17" s="72" t="s">
        <v>368</v>
      </c>
      <c r="D17" s="122" t="s">
        <v>34</v>
      </c>
      <c r="E17" s="92">
        <v>133</v>
      </c>
      <c r="F17" s="72" t="s">
        <v>115</v>
      </c>
      <c r="G17" s="74">
        <v>1</v>
      </c>
      <c r="H17" s="202">
        <v>0</v>
      </c>
      <c r="I17" s="75">
        <f t="shared" si="0"/>
        <v>0</v>
      </c>
    </row>
    <row r="18" spans="1:9" s="11" customFormat="1" ht="14.25">
      <c r="A18" s="13"/>
      <c r="B18" s="13">
        <v>317</v>
      </c>
      <c r="C18" s="11" t="s">
        <v>369</v>
      </c>
      <c r="D18" s="42"/>
      <c r="E18" s="12"/>
      <c r="F18" s="25" t="s">
        <v>16</v>
      </c>
      <c r="G18" s="13"/>
      <c r="H18" s="14" t="s">
        <v>16</v>
      </c>
      <c r="I18" s="14" t="s">
        <v>16</v>
      </c>
    </row>
    <row r="19" spans="1:9" s="78" customFormat="1" ht="14.25">
      <c r="A19" s="77"/>
      <c r="B19" s="77">
        <v>318</v>
      </c>
      <c r="C19" s="78" t="s">
        <v>370</v>
      </c>
      <c r="D19" s="155" t="s">
        <v>34</v>
      </c>
      <c r="E19" s="146">
        <v>125</v>
      </c>
      <c r="F19" s="78" t="s">
        <v>282</v>
      </c>
      <c r="G19" s="77">
        <v>2</v>
      </c>
      <c r="H19" s="198">
        <v>0</v>
      </c>
      <c r="I19" s="80">
        <f t="shared" si="0"/>
        <v>0</v>
      </c>
    </row>
    <row r="20" spans="1:9" s="11" customFormat="1" ht="14.25">
      <c r="A20" s="13"/>
      <c r="B20" s="13"/>
      <c r="D20" s="41" t="s">
        <v>34</v>
      </c>
      <c r="E20" s="36" t="s">
        <v>434</v>
      </c>
      <c r="F20" s="11" t="s">
        <v>371</v>
      </c>
      <c r="G20" s="13">
        <v>1</v>
      </c>
      <c r="H20" s="196">
        <v>0</v>
      </c>
      <c r="I20" s="14">
        <f t="shared" si="0"/>
        <v>0</v>
      </c>
    </row>
    <row r="21" spans="1:9" s="11" customFormat="1" ht="14.25">
      <c r="A21" s="13"/>
      <c r="B21" s="13"/>
      <c r="D21" s="41" t="s">
        <v>60</v>
      </c>
      <c r="E21" s="12">
        <v>14</v>
      </c>
      <c r="F21" s="11" t="s">
        <v>609</v>
      </c>
      <c r="G21" s="13">
        <v>1</v>
      </c>
      <c r="H21" s="196">
        <v>0</v>
      </c>
      <c r="I21" s="14">
        <f t="shared" si="0"/>
        <v>0</v>
      </c>
    </row>
    <row r="22" spans="1:9" s="11" customFormat="1" ht="14.25">
      <c r="A22" s="13"/>
      <c r="B22" s="13"/>
      <c r="D22" s="41" t="s">
        <v>19</v>
      </c>
      <c r="E22" s="12">
        <v>26</v>
      </c>
      <c r="F22" s="11" t="s">
        <v>372</v>
      </c>
      <c r="G22" s="13">
        <v>1</v>
      </c>
      <c r="H22" s="196">
        <v>0</v>
      </c>
      <c r="I22" s="14">
        <f t="shared" si="0"/>
        <v>0</v>
      </c>
    </row>
    <row r="23" spans="1:9" s="78" customFormat="1" ht="14.25">
      <c r="A23" s="77"/>
      <c r="B23" s="77">
        <v>319</v>
      </c>
      <c r="C23" s="78" t="s">
        <v>373</v>
      </c>
      <c r="D23" s="150" t="s">
        <v>34</v>
      </c>
      <c r="E23" s="151" t="s">
        <v>432</v>
      </c>
      <c r="F23" s="158" t="s">
        <v>551</v>
      </c>
      <c r="G23" s="77">
        <v>1</v>
      </c>
      <c r="H23" s="198">
        <v>0</v>
      </c>
      <c r="I23" s="80">
        <f t="shared" si="0"/>
        <v>0</v>
      </c>
    </row>
    <row r="24" spans="1:9" s="58" customFormat="1" ht="14.25">
      <c r="A24" s="60"/>
      <c r="B24" s="60"/>
      <c r="D24" s="144" t="s">
        <v>34</v>
      </c>
      <c r="E24" s="90" t="s">
        <v>549</v>
      </c>
      <c r="F24" s="88" t="s">
        <v>550</v>
      </c>
      <c r="G24" s="60">
        <v>1</v>
      </c>
      <c r="H24" s="197">
        <v>0</v>
      </c>
      <c r="I24" s="61">
        <f t="shared" si="0"/>
        <v>0</v>
      </c>
    </row>
    <row r="25" spans="1:9" s="11" customFormat="1" ht="14.25">
      <c r="A25" s="13"/>
      <c r="B25" s="13">
        <v>320</v>
      </c>
      <c r="C25" s="11" t="s">
        <v>374</v>
      </c>
      <c r="D25" s="41"/>
      <c r="E25" s="12"/>
      <c r="F25" s="25" t="s">
        <v>16</v>
      </c>
      <c r="G25" s="13"/>
      <c r="H25" s="14" t="s">
        <v>16</v>
      </c>
      <c r="I25" s="14" t="s">
        <v>16</v>
      </c>
    </row>
    <row r="26" spans="1:9" s="72" customFormat="1" ht="14.25">
      <c r="A26" s="74"/>
      <c r="B26" s="74">
        <v>321</v>
      </c>
      <c r="C26" s="72" t="s">
        <v>258</v>
      </c>
      <c r="D26" s="122"/>
      <c r="E26" s="73"/>
      <c r="F26" s="72" t="s">
        <v>16</v>
      </c>
      <c r="G26" s="74"/>
      <c r="H26" s="75" t="s">
        <v>16</v>
      </c>
      <c r="I26" s="75" t="s">
        <v>16</v>
      </c>
    </row>
    <row r="27" spans="1:9" s="83" customFormat="1" ht="14.25">
      <c r="A27" s="81"/>
      <c r="B27" s="81">
        <v>322</v>
      </c>
      <c r="C27" s="83" t="s">
        <v>374</v>
      </c>
      <c r="D27" s="41"/>
      <c r="E27" s="12"/>
      <c r="F27" s="85" t="s">
        <v>16</v>
      </c>
      <c r="G27" s="81"/>
      <c r="H27" s="84" t="s">
        <v>16</v>
      </c>
      <c r="I27" s="84" t="s">
        <v>16</v>
      </c>
    </row>
    <row r="28" spans="1:9" s="78" customFormat="1" ht="14.25">
      <c r="A28" s="77"/>
      <c r="B28" s="77">
        <v>323</v>
      </c>
      <c r="C28" s="78" t="s">
        <v>375</v>
      </c>
      <c r="D28" s="150"/>
      <c r="E28" s="79"/>
      <c r="F28" s="158" t="s">
        <v>16</v>
      </c>
      <c r="G28" s="77"/>
      <c r="H28" s="80" t="s">
        <v>16</v>
      </c>
      <c r="I28" s="80" t="s">
        <v>16</v>
      </c>
    </row>
    <row r="29" spans="1:9" s="78" customFormat="1" ht="14.25">
      <c r="A29" s="77"/>
      <c r="B29" s="77">
        <v>324</v>
      </c>
      <c r="C29" s="78" t="s">
        <v>376</v>
      </c>
      <c r="D29" s="152"/>
      <c r="E29" s="79"/>
      <c r="F29" s="158" t="s">
        <v>16</v>
      </c>
      <c r="G29" s="77"/>
      <c r="H29" s="80" t="s">
        <v>16</v>
      </c>
      <c r="I29" s="80" t="s">
        <v>16</v>
      </c>
    </row>
    <row r="30" spans="1:9" s="78" customFormat="1" ht="14.25">
      <c r="A30" s="77"/>
      <c r="B30" s="77">
        <v>325</v>
      </c>
      <c r="C30" s="78" t="s">
        <v>83</v>
      </c>
      <c r="D30" s="152"/>
      <c r="E30" s="172"/>
      <c r="F30" s="158" t="s">
        <v>16</v>
      </c>
      <c r="G30" s="77"/>
      <c r="H30" s="80" t="s">
        <v>16</v>
      </c>
      <c r="I30" s="80" t="s">
        <v>16</v>
      </c>
    </row>
    <row r="31" spans="1:9" s="72" customFormat="1" ht="14.25">
      <c r="A31" s="74"/>
      <c r="B31" s="74">
        <v>326</v>
      </c>
      <c r="C31" s="72" t="s">
        <v>85</v>
      </c>
      <c r="D31" s="122"/>
      <c r="E31" s="73"/>
      <c r="F31" s="89" t="s">
        <v>16</v>
      </c>
      <c r="G31" s="74"/>
      <c r="H31" s="75" t="s">
        <v>16</v>
      </c>
      <c r="I31" s="75" t="s">
        <v>16</v>
      </c>
    </row>
    <row r="32" spans="1:9" s="83" customFormat="1" ht="14.25">
      <c r="A32" s="81"/>
      <c r="B32" s="81">
        <v>327</v>
      </c>
      <c r="C32" s="83" t="s">
        <v>87</v>
      </c>
      <c r="D32" s="41"/>
      <c r="E32" s="12"/>
      <c r="F32" s="85" t="s">
        <v>16</v>
      </c>
      <c r="G32" s="81"/>
      <c r="H32" s="84" t="s">
        <v>16</v>
      </c>
      <c r="I32" s="84" t="s">
        <v>16</v>
      </c>
    </row>
    <row r="33" spans="1:9" s="78" customFormat="1" ht="14.25">
      <c r="A33" s="77"/>
      <c r="B33" s="77">
        <v>328</v>
      </c>
      <c r="C33" s="78" t="s">
        <v>87</v>
      </c>
      <c r="D33" s="152"/>
      <c r="E33" s="79"/>
      <c r="F33" s="158" t="s">
        <v>16</v>
      </c>
      <c r="G33" s="77"/>
      <c r="H33" s="80" t="s">
        <v>16</v>
      </c>
      <c r="I33" s="80" t="s">
        <v>16</v>
      </c>
    </row>
    <row r="34" spans="1:9" s="78" customFormat="1" ht="14.25">
      <c r="A34" s="77"/>
      <c r="B34" s="77">
        <v>329</v>
      </c>
      <c r="C34" s="78" t="s">
        <v>80</v>
      </c>
      <c r="D34" s="152"/>
      <c r="E34" s="79"/>
      <c r="F34" s="158" t="s">
        <v>16</v>
      </c>
      <c r="G34" s="77"/>
      <c r="H34" s="80" t="s">
        <v>16</v>
      </c>
      <c r="I34" s="80" t="s">
        <v>16</v>
      </c>
    </row>
    <row r="35" spans="1:9" s="78" customFormat="1" ht="14.25">
      <c r="A35" s="77"/>
      <c r="B35" s="77">
        <v>330</v>
      </c>
      <c r="C35" s="78" t="s">
        <v>80</v>
      </c>
      <c r="D35" s="152"/>
      <c r="E35" s="79"/>
      <c r="F35" s="158" t="s">
        <v>16</v>
      </c>
      <c r="G35" s="77"/>
      <c r="H35" s="80" t="s">
        <v>16</v>
      </c>
      <c r="I35" s="80" t="s">
        <v>16</v>
      </c>
    </row>
    <row r="36" spans="1:9" s="78" customFormat="1" ht="14.25">
      <c r="A36" s="77"/>
      <c r="B36" s="77">
        <v>331</v>
      </c>
      <c r="C36" s="78" t="s">
        <v>80</v>
      </c>
      <c r="D36" s="152"/>
      <c r="E36" s="79"/>
      <c r="F36" s="158" t="s">
        <v>16</v>
      </c>
      <c r="G36" s="77"/>
      <c r="H36" s="80" t="s">
        <v>16</v>
      </c>
      <c r="I36" s="80" t="s">
        <v>16</v>
      </c>
    </row>
    <row r="37" spans="1:9" s="78" customFormat="1" ht="14.25">
      <c r="A37" s="77"/>
      <c r="B37" s="77">
        <v>325</v>
      </c>
      <c r="C37" s="78" t="s">
        <v>78</v>
      </c>
      <c r="D37" s="152"/>
      <c r="E37" s="172"/>
      <c r="F37" s="158" t="s">
        <v>16</v>
      </c>
      <c r="G37" s="77"/>
      <c r="H37" s="80" t="s">
        <v>16</v>
      </c>
      <c r="I37" s="80" t="s">
        <v>16</v>
      </c>
    </row>
    <row r="38" spans="1:9" s="72" customFormat="1" ht="14.25">
      <c r="A38" s="74"/>
      <c r="B38" s="74">
        <v>333</v>
      </c>
      <c r="C38" s="72" t="s">
        <v>244</v>
      </c>
      <c r="D38" s="128" t="s">
        <v>19</v>
      </c>
      <c r="E38" s="130" t="s">
        <v>136</v>
      </c>
      <c r="F38" s="72" t="s">
        <v>180</v>
      </c>
      <c r="G38" s="74">
        <v>1</v>
      </c>
      <c r="H38" s="202">
        <v>0</v>
      </c>
      <c r="I38" s="75">
        <f aca="true" t="shared" si="1" ref="I38:I61">G38*H38</f>
        <v>0</v>
      </c>
    </row>
    <row r="39" spans="1:9" s="11" customFormat="1" ht="14.25">
      <c r="A39" s="13"/>
      <c r="B39" s="13">
        <v>334</v>
      </c>
      <c r="C39" s="11" t="s">
        <v>377</v>
      </c>
      <c r="D39" s="41" t="s">
        <v>19</v>
      </c>
      <c r="E39" s="26">
        <v>37</v>
      </c>
      <c r="F39" s="25" t="s">
        <v>554</v>
      </c>
      <c r="G39" s="13">
        <v>160</v>
      </c>
      <c r="H39" s="196">
        <v>0</v>
      </c>
      <c r="I39" s="14">
        <f t="shared" si="1"/>
        <v>0</v>
      </c>
    </row>
    <row r="40" spans="1:9" s="11" customFormat="1" ht="14.25">
      <c r="A40" s="13"/>
      <c r="B40" s="13"/>
      <c r="D40" s="42" t="s">
        <v>19</v>
      </c>
      <c r="E40" s="12">
        <v>41</v>
      </c>
      <c r="F40" s="25" t="s">
        <v>557</v>
      </c>
      <c r="G40" s="13">
        <v>7</v>
      </c>
      <c r="H40" s="196">
        <v>0</v>
      </c>
      <c r="I40" s="14">
        <f t="shared" si="1"/>
        <v>0</v>
      </c>
    </row>
    <row r="41" spans="1:9" s="235" customFormat="1" ht="14.25">
      <c r="A41" s="233"/>
      <c r="B41" s="233"/>
      <c r="D41" s="241" t="s">
        <v>19</v>
      </c>
      <c r="E41" s="242">
        <v>43</v>
      </c>
      <c r="F41" s="238" t="s">
        <v>617</v>
      </c>
      <c r="G41" s="243"/>
      <c r="H41" s="239" t="s">
        <v>16</v>
      </c>
      <c r="I41" s="240" t="s">
        <v>16</v>
      </c>
    </row>
    <row r="42" spans="1:9" s="11" customFormat="1" ht="14.25">
      <c r="A42" s="13"/>
      <c r="B42" s="13"/>
      <c r="D42" s="41" t="s">
        <v>34</v>
      </c>
      <c r="E42" s="36">
        <v>125</v>
      </c>
      <c r="F42" s="11" t="s">
        <v>282</v>
      </c>
      <c r="G42" s="13">
        <v>36</v>
      </c>
      <c r="H42" s="196">
        <v>0</v>
      </c>
      <c r="I42" s="14">
        <f t="shared" si="1"/>
        <v>0</v>
      </c>
    </row>
    <row r="43" spans="1:9" s="11" customFormat="1" ht="14.25">
      <c r="A43" s="13"/>
      <c r="B43" s="13"/>
      <c r="D43" s="41" t="s">
        <v>34</v>
      </c>
      <c r="E43" s="36" t="s">
        <v>434</v>
      </c>
      <c r="F43" s="11" t="s">
        <v>371</v>
      </c>
      <c r="G43" s="13">
        <v>5</v>
      </c>
      <c r="H43" s="196">
        <v>0</v>
      </c>
      <c r="I43" s="14">
        <f t="shared" si="1"/>
        <v>0</v>
      </c>
    </row>
    <row r="44" spans="1:9" s="11" customFormat="1" ht="14.25">
      <c r="A44" s="13"/>
      <c r="B44" s="13"/>
      <c r="D44" s="41" t="s">
        <v>34</v>
      </c>
      <c r="E44" s="36" t="s">
        <v>435</v>
      </c>
      <c r="F44" s="11" t="s">
        <v>378</v>
      </c>
      <c r="G44" s="13">
        <v>3</v>
      </c>
      <c r="H44" s="196">
        <v>0</v>
      </c>
      <c r="I44" s="14">
        <f t="shared" si="1"/>
        <v>0</v>
      </c>
    </row>
    <row r="45" spans="1:9" s="11" customFormat="1" ht="14.25">
      <c r="A45" s="13"/>
      <c r="B45" s="13"/>
      <c r="D45" s="41" t="s">
        <v>60</v>
      </c>
      <c r="E45" s="12">
        <v>14</v>
      </c>
      <c r="F45" s="11" t="s">
        <v>609</v>
      </c>
      <c r="G45" s="13">
        <v>9</v>
      </c>
      <c r="H45" s="196">
        <v>0</v>
      </c>
      <c r="I45" s="14">
        <f t="shared" si="1"/>
        <v>0</v>
      </c>
    </row>
    <row r="46" spans="1:9" s="72" customFormat="1" ht="14.25">
      <c r="A46" s="74"/>
      <c r="B46" s="74">
        <v>335</v>
      </c>
      <c r="C46" s="72" t="s">
        <v>379</v>
      </c>
      <c r="D46" s="128" t="s">
        <v>60</v>
      </c>
      <c r="E46" s="73">
        <v>20</v>
      </c>
      <c r="F46" s="72" t="s">
        <v>610</v>
      </c>
      <c r="G46" s="74">
        <v>1</v>
      </c>
      <c r="H46" s="202">
        <v>0</v>
      </c>
      <c r="I46" s="75">
        <f t="shared" si="1"/>
        <v>0</v>
      </c>
    </row>
    <row r="47" spans="1:9" s="11" customFormat="1" ht="14.25">
      <c r="A47" s="13"/>
      <c r="B47" s="13">
        <v>336</v>
      </c>
      <c r="C47" s="11" t="s">
        <v>380</v>
      </c>
      <c r="D47" s="41" t="s">
        <v>34</v>
      </c>
      <c r="E47" s="36" t="s">
        <v>548</v>
      </c>
      <c r="F47" s="25" t="s">
        <v>517</v>
      </c>
      <c r="G47" s="13">
        <v>1</v>
      </c>
      <c r="H47" s="196">
        <v>0</v>
      </c>
      <c r="I47" s="14">
        <f t="shared" si="1"/>
        <v>0</v>
      </c>
    </row>
    <row r="48" spans="1:9" s="11" customFormat="1" ht="14.25">
      <c r="A48" s="13"/>
      <c r="B48" s="13"/>
      <c r="D48" s="41" t="s">
        <v>34</v>
      </c>
      <c r="E48" s="36" t="s">
        <v>437</v>
      </c>
      <c r="F48" s="25" t="s">
        <v>518</v>
      </c>
      <c r="G48" s="13">
        <v>1</v>
      </c>
      <c r="H48" s="196">
        <v>0</v>
      </c>
      <c r="I48" s="14">
        <f t="shared" si="1"/>
        <v>0</v>
      </c>
    </row>
    <row r="49" spans="1:9" s="11" customFormat="1" ht="14.25">
      <c r="A49" s="13"/>
      <c r="B49" s="13"/>
      <c r="D49" s="41" t="s">
        <v>19</v>
      </c>
      <c r="E49" s="12">
        <v>40</v>
      </c>
      <c r="F49" s="25" t="s">
        <v>212</v>
      </c>
      <c r="G49" s="13">
        <v>2</v>
      </c>
      <c r="H49" s="196">
        <v>0</v>
      </c>
      <c r="I49" s="14">
        <f t="shared" si="1"/>
        <v>0</v>
      </c>
    </row>
    <row r="50" spans="1:9" s="11" customFormat="1" ht="14.25">
      <c r="A50" s="13"/>
      <c r="B50" s="13"/>
      <c r="D50" s="41" t="s">
        <v>19</v>
      </c>
      <c r="E50" s="12">
        <v>38</v>
      </c>
      <c r="F50" s="25" t="s">
        <v>519</v>
      </c>
      <c r="G50" s="13">
        <v>1</v>
      </c>
      <c r="H50" s="196">
        <v>0</v>
      </c>
      <c r="I50" s="14">
        <f t="shared" si="1"/>
        <v>0</v>
      </c>
    </row>
    <row r="51" spans="1:9" s="78" customFormat="1" ht="14.25">
      <c r="A51" s="77"/>
      <c r="B51" s="77">
        <v>337</v>
      </c>
      <c r="C51" s="78" t="s">
        <v>381</v>
      </c>
      <c r="D51" s="150"/>
      <c r="E51" s="79"/>
      <c r="F51" s="158" t="s">
        <v>16</v>
      </c>
      <c r="G51" s="77"/>
      <c r="H51" s="80" t="s">
        <v>16</v>
      </c>
      <c r="I51" s="80" t="s">
        <v>16</v>
      </c>
    </row>
    <row r="52" spans="1:9" s="72" customFormat="1" ht="14.25">
      <c r="A52" s="74"/>
      <c r="B52" s="74">
        <v>338</v>
      </c>
      <c r="C52" s="72" t="s">
        <v>382</v>
      </c>
      <c r="D52" s="122"/>
      <c r="E52" s="73"/>
      <c r="F52" s="89" t="s">
        <v>16</v>
      </c>
      <c r="G52" s="74"/>
      <c r="H52" s="75" t="s">
        <v>16</v>
      </c>
      <c r="I52" s="75" t="s">
        <v>16</v>
      </c>
    </row>
    <row r="53" spans="1:9" s="83" customFormat="1" ht="14.25">
      <c r="A53" s="81"/>
      <c r="B53" s="81">
        <v>339</v>
      </c>
      <c r="C53" s="83" t="s">
        <v>383</v>
      </c>
      <c r="D53" s="42"/>
      <c r="E53" s="12"/>
      <c r="F53" s="85" t="s">
        <v>16</v>
      </c>
      <c r="G53" s="81"/>
      <c r="H53" s="84" t="s">
        <v>16</v>
      </c>
      <c r="I53" s="84" t="s">
        <v>16</v>
      </c>
    </row>
    <row r="54" spans="1:9" s="78" customFormat="1" ht="14.25">
      <c r="A54" s="77"/>
      <c r="B54" s="77">
        <v>340</v>
      </c>
      <c r="C54" s="78" t="s">
        <v>384</v>
      </c>
      <c r="D54" s="145" t="s">
        <v>34</v>
      </c>
      <c r="E54" s="146" t="s">
        <v>470</v>
      </c>
      <c r="F54" s="158" t="s">
        <v>385</v>
      </c>
      <c r="G54" s="77">
        <v>1</v>
      </c>
      <c r="H54" s="198">
        <v>0</v>
      </c>
      <c r="I54" s="80">
        <f t="shared" si="1"/>
        <v>0</v>
      </c>
    </row>
    <row r="55" spans="1:9" s="11" customFormat="1" ht="14.25">
      <c r="A55" s="13"/>
      <c r="B55" s="13"/>
      <c r="D55" s="41" t="s">
        <v>34</v>
      </c>
      <c r="E55" s="36" t="s">
        <v>422</v>
      </c>
      <c r="F55" s="11" t="s">
        <v>289</v>
      </c>
      <c r="G55" s="13">
        <v>1</v>
      </c>
      <c r="H55" s="196">
        <v>0</v>
      </c>
      <c r="I55" s="14">
        <f t="shared" si="1"/>
        <v>0</v>
      </c>
    </row>
    <row r="56" spans="1:9" s="11" customFormat="1" ht="14.25">
      <c r="A56" s="13"/>
      <c r="B56" s="13"/>
      <c r="D56" s="41" t="s">
        <v>34</v>
      </c>
      <c r="E56" s="36" t="s">
        <v>438</v>
      </c>
      <c r="F56" s="25" t="s">
        <v>520</v>
      </c>
      <c r="G56" s="13">
        <v>1</v>
      </c>
      <c r="H56" s="196">
        <v>0</v>
      </c>
      <c r="I56" s="14">
        <f t="shared" si="1"/>
        <v>0</v>
      </c>
    </row>
    <row r="57" spans="1:9" s="11" customFormat="1" ht="14.25">
      <c r="A57" s="13"/>
      <c r="B57" s="13"/>
      <c r="D57" s="41" t="s">
        <v>19</v>
      </c>
      <c r="E57" s="12">
        <v>40</v>
      </c>
      <c r="F57" s="11" t="s">
        <v>212</v>
      </c>
      <c r="G57" s="13">
        <v>1</v>
      </c>
      <c r="H57" s="196">
        <v>0</v>
      </c>
      <c r="I57" s="14">
        <f t="shared" si="1"/>
        <v>0</v>
      </c>
    </row>
    <row r="58" spans="1:9" s="11" customFormat="1" ht="14.25">
      <c r="A58" s="13"/>
      <c r="B58" s="13"/>
      <c r="D58" s="41" t="s">
        <v>34</v>
      </c>
      <c r="E58" s="36" t="s">
        <v>418</v>
      </c>
      <c r="F58" s="11" t="s">
        <v>386</v>
      </c>
      <c r="G58" s="13">
        <v>1</v>
      </c>
      <c r="H58" s="196">
        <v>0</v>
      </c>
      <c r="I58" s="14">
        <f t="shared" si="1"/>
        <v>0</v>
      </c>
    </row>
    <row r="59" spans="1:9" s="11" customFormat="1" ht="14.25">
      <c r="A59" s="13"/>
      <c r="B59" s="13"/>
      <c r="D59" s="41" t="s">
        <v>19</v>
      </c>
      <c r="E59" s="12">
        <v>34</v>
      </c>
      <c r="F59" s="11" t="s">
        <v>174</v>
      </c>
      <c r="G59" s="13">
        <v>1</v>
      </c>
      <c r="H59" s="196">
        <v>0</v>
      </c>
      <c r="I59" s="14">
        <f t="shared" si="1"/>
        <v>0</v>
      </c>
    </row>
    <row r="60" spans="1:9" s="11" customFormat="1" ht="14.25">
      <c r="A60" s="13"/>
      <c r="B60" s="13"/>
      <c r="D60" s="41" t="s">
        <v>19</v>
      </c>
      <c r="E60" s="12">
        <v>22</v>
      </c>
      <c r="F60" s="11" t="s">
        <v>387</v>
      </c>
      <c r="G60" s="13">
        <v>1</v>
      </c>
      <c r="H60" s="196">
        <v>0</v>
      </c>
      <c r="I60" s="14">
        <f t="shared" si="1"/>
        <v>0</v>
      </c>
    </row>
    <row r="61" spans="1:9" s="11" customFormat="1" ht="14.25">
      <c r="A61" s="13"/>
      <c r="B61" s="13"/>
      <c r="D61" s="41" t="s">
        <v>19</v>
      </c>
      <c r="E61" s="12">
        <v>38</v>
      </c>
      <c r="F61" s="11" t="s">
        <v>180</v>
      </c>
      <c r="G61" s="13">
        <v>1</v>
      </c>
      <c r="H61" s="196">
        <v>0</v>
      </c>
      <c r="I61" s="14">
        <f t="shared" si="1"/>
        <v>0</v>
      </c>
    </row>
    <row r="62" spans="1:9" s="72" customFormat="1" ht="14.25">
      <c r="A62" s="74"/>
      <c r="B62" s="74">
        <v>341</v>
      </c>
      <c r="C62" s="72" t="s">
        <v>388</v>
      </c>
      <c r="D62" s="122"/>
      <c r="E62" s="73"/>
      <c r="F62" s="72" t="s">
        <v>16</v>
      </c>
      <c r="G62" s="74"/>
      <c r="H62" s="75" t="s">
        <v>16</v>
      </c>
      <c r="I62" s="75" t="s">
        <v>16</v>
      </c>
    </row>
    <row r="63" spans="1:9" s="11" customFormat="1" ht="14.25">
      <c r="A63" s="13"/>
      <c r="B63" s="13"/>
      <c r="D63" s="41"/>
      <c r="E63" s="12"/>
      <c r="G63" s="13"/>
      <c r="H63" s="14"/>
      <c r="I63" s="14"/>
    </row>
    <row r="64" spans="1:9" s="11" customFormat="1" ht="14.25">
      <c r="A64" s="13"/>
      <c r="B64" s="13" t="s">
        <v>7</v>
      </c>
      <c r="C64" s="11" t="s">
        <v>8</v>
      </c>
      <c r="D64" s="41"/>
      <c r="E64" s="12"/>
      <c r="F64" s="55"/>
      <c r="G64" s="13"/>
      <c r="H64" s="14"/>
      <c r="I64" s="14"/>
    </row>
    <row r="65" spans="1:9" s="149" customFormat="1" ht="14.25">
      <c r="A65" s="102"/>
      <c r="B65" s="147" t="s">
        <v>3</v>
      </c>
      <c r="C65" s="99" t="s">
        <v>260</v>
      </c>
      <c r="D65" s="148"/>
      <c r="E65" s="100"/>
      <c r="F65" s="101"/>
      <c r="G65" s="102"/>
      <c r="H65" s="103" t="s">
        <v>4</v>
      </c>
      <c r="I65" s="103">
        <f>SUM(I66:I104)</f>
        <v>0</v>
      </c>
    </row>
    <row r="66" spans="1:9" s="78" customFormat="1" ht="14.25">
      <c r="A66" s="77"/>
      <c r="B66" s="77">
        <v>304</v>
      </c>
      <c r="C66" s="78" t="s">
        <v>389</v>
      </c>
      <c r="D66" s="150" t="s">
        <v>19</v>
      </c>
      <c r="E66" s="79">
        <v>50</v>
      </c>
      <c r="F66" s="78" t="s">
        <v>390</v>
      </c>
      <c r="G66" s="77">
        <v>12</v>
      </c>
      <c r="H66" s="198">
        <v>0</v>
      </c>
      <c r="I66" s="80">
        <f aca="true" t="shared" si="2" ref="I66:I71">G66*H66</f>
        <v>0</v>
      </c>
    </row>
    <row r="67" spans="1:9" s="11" customFormat="1" ht="14.25">
      <c r="A67" s="13"/>
      <c r="B67" s="13"/>
      <c r="C67" s="38"/>
      <c r="D67" s="41" t="s">
        <v>19</v>
      </c>
      <c r="E67" s="12">
        <v>46</v>
      </c>
      <c r="F67" s="11" t="s">
        <v>271</v>
      </c>
      <c r="G67" s="13">
        <v>24</v>
      </c>
      <c r="H67" s="196">
        <v>0</v>
      </c>
      <c r="I67" s="14">
        <f t="shared" si="2"/>
        <v>0</v>
      </c>
    </row>
    <row r="68" spans="1:9" s="11" customFormat="1" ht="14.25">
      <c r="A68" s="13"/>
      <c r="B68" s="13"/>
      <c r="D68" s="42" t="s">
        <v>19</v>
      </c>
      <c r="E68" s="12">
        <v>47</v>
      </c>
      <c r="F68" s="11" t="s">
        <v>272</v>
      </c>
      <c r="G68" s="13">
        <v>1</v>
      </c>
      <c r="H68" s="196">
        <v>0</v>
      </c>
      <c r="I68" s="14">
        <f t="shared" si="2"/>
        <v>0</v>
      </c>
    </row>
    <row r="69" spans="1:9" s="11" customFormat="1" ht="14.25">
      <c r="A69" s="13"/>
      <c r="B69" s="13"/>
      <c r="D69" s="42" t="s">
        <v>19</v>
      </c>
      <c r="E69" s="12">
        <v>48</v>
      </c>
      <c r="F69" s="11" t="s">
        <v>273</v>
      </c>
      <c r="G69" s="13">
        <v>1</v>
      </c>
      <c r="H69" s="196">
        <v>0</v>
      </c>
      <c r="I69" s="14">
        <f t="shared" si="2"/>
        <v>0</v>
      </c>
    </row>
    <row r="70" spans="1:9" s="11" customFormat="1" ht="14.25">
      <c r="A70" s="13"/>
      <c r="B70" s="13"/>
      <c r="D70" s="42" t="s">
        <v>34</v>
      </c>
      <c r="E70" s="36" t="s">
        <v>274</v>
      </c>
      <c r="F70" s="25" t="s">
        <v>512</v>
      </c>
      <c r="G70" s="13">
        <v>3</v>
      </c>
      <c r="H70" s="196">
        <v>0</v>
      </c>
      <c r="I70" s="14">
        <f t="shared" si="2"/>
        <v>0</v>
      </c>
    </row>
    <row r="71" spans="1:9" s="58" customFormat="1" ht="14.25">
      <c r="A71" s="60"/>
      <c r="B71" s="60"/>
      <c r="D71" s="144" t="s">
        <v>23</v>
      </c>
      <c r="E71" s="59">
        <v>5</v>
      </c>
      <c r="F71" s="58" t="s">
        <v>611</v>
      </c>
      <c r="G71" s="60">
        <v>1</v>
      </c>
      <c r="H71" s="197">
        <v>0</v>
      </c>
      <c r="I71" s="61">
        <f t="shared" si="2"/>
        <v>0</v>
      </c>
    </row>
    <row r="72" spans="1:9" s="154" customFormat="1" ht="14.25">
      <c r="A72" s="153"/>
      <c r="B72" s="153">
        <v>305</v>
      </c>
      <c r="C72" s="154" t="s">
        <v>391</v>
      </c>
      <c r="D72" s="155" t="s">
        <v>34</v>
      </c>
      <c r="E72" s="151">
        <v>138</v>
      </c>
      <c r="F72" s="154" t="s">
        <v>543</v>
      </c>
      <c r="G72" s="153">
        <v>1</v>
      </c>
      <c r="H72" s="211">
        <v>0</v>
      </c>
      <c r="I72" s="156">
        <f aca="true" t="shared" si="3" ref="I72:I91">G72*H72</f>
        <v>0</v>
      </c>
    </row>
    <row r="73" spans="1:9" s="21" customFormat="1" ht="14.25">
      <c r="A73" s="22"/>
      <c r="B73" s="22"/>
      <c r="D73" s="35" t="s">
        <v>34</v>
      </c>
      <c r="E73" s="36">
        <v>139</v>
      </c>
      <c r="F73" s="21" t="s">
        <v>544</v>
      </c>
      <c r="G73" s="22">
        <v>1</v>
      </c>
      <c r="H73" s="201">
        <v>0</v>
      </c>
      <c r="I73" s="23">
        <f t="shared" si="3"/>
        <v>0</v>
      </c>
    </row>
    <row r="74" spans="1:9" s="21" customFormat="1" ht="14.25">
      <c r="A74" s="22"/>
      <c r="B74" s="22"/>
      <c r="D74" s="35" t="s">
        <v>19</v>
      </c>
      <c r="E74" s="36">
        <v>48</v>
      </c>
      <c r="F74" s="21" t="s">
        <v>273</v>
      </c>
      <c r="G74" s="22">
        <v>1</v>
      </c>
      <c r="H74" s="201">
        <v>0</v>
      </c>
      <c r="I74" s="23">
        <f t="shared" si="3"/>
        <v>0</v>
      </c>
    </row>
    <row r="75" spans="1:9" s="21" customFormat="1" ht="14.25">
      <c r="A75" s="22"/>
      <c r="B75" s="22"/>
      <c r="D75" s="35" t="s">
        <v>34</v>
      </c>
      <c r="E75" s="36">
        <v>136</v>
      </c>
      <c r="F75" s="21" t="s">
        <v>547</v>
      </c>
      <c r="G75" s="22">
        <v>1</v>
      </c>
      <c r="H75" s="201">
        <v>0</v>
      </c>
      <c r="I75" s="23">
        <f t="shared" si="3"/>
        <v>0</v>
      </c>
    </row>
    <row r="76" spans="1:9" s="21" customFormat="1" ht="14.25">
      <c r="A76" s="22"/>
      <c r="B76" s="22"/>
      <c r="D76" s="35" t="s">
        <v>34</v>
      </c>
      <c r="E76" s="36">
        <v>137</v>
      </c>
      <c r="F76" s="21" t="s">
        <v>542</v>
      </c>
      <c r="G76" s="22">
        <v>1</v>
      </c>
      <c r="H76" s="201">
        <v>0</v>
      </c>
      <c r="I76" s="23">
        <f>G76*H76</f>
        <v>0</v>
      </c>
    </row>
    <row r="77" spans="1:9" s="21" customFormat="1" ht="14.25">
      <c r="A77" s="22"/>
      <c r="B77" s="22"/>
      <c r="D77" s="35" t="s">
        <v>34</v>
      </c>
      <c r="E77" s="36" t="s">
        <v>439</v>
      </c>
      <c r="F77" s="21" t="s">
        <v>525</v>
      </c>
      <c r="G77" s="22">
        <v>2</v>
      </c>
      <c r="H77" s="201">
        <v>0</v>
      </c>
      <c r="I77" s="23">
        <f t="shared" si="3"/>
        <v>0</v>
      </c>
    </row>
    <row r="78" spans="1:9" s="21" customFormat="1" ht="14.25">
      <c r="A78" s="22"/>
      <c r="B78" s="22"/>
      <c r="D78" s="35" t="s">
        <v>34</v>
      </c>
      <c r="E78" s="36" t="s">
        <v>470</v>
      </c>
      <c r="F78" s="21" t="s">
        <v>513</v>
      </c>
      <c r="G78" s="22">
        <v>1</v>
      </c>
      <c r="H78" s="201">
        <v>0</v>
      </c>
      <c r="I78" s="23">
        <f t="shared" si="3"/>
        <v>0</v>
      </c>
    </row>
    <row r="79" spans="1:9" s="21" customFormat="1" ht="14.25">
      <c r="A79" s="22"/>
      <c r="B79" s="22"/>
      <c r="D79" s="35" t="s">
        <v>19</v>
      </c>
      <c r="E79" s="36">
        <v>35</v>
      </c>
      <c r="F79" s="21" t="s">
        <v>392</v>
      </c>
      <c r="G79" s="22">
        <v>4</v>
      </c>
      <c r="H79" s="201">
        <v>0</v>
      </c>
      <c r="I79" s="23">
        <f t="shared" si="3"/>
        <v>0</v>
      </c>
    </row>
    <row r="80" spans="1:9" s="252" customFormat="1" ht="14.25">
      <c r="A80" s="251"/>
      <c r="B80" s="251"/>
      <c r="D80" s="253" t="s">
        <v>19</v>
      </c>
      <c r="E80" s="242">
        <v>19</v>
      </c>
      <c r="F80" s="252" t="s">
        <v>615</v>
      </c>
      <c r="G80" s="251">
        <v>1</v>
      </c>
      <c r="H80" s="254">
        <v>0</v>
      </c>
      <c r="I80" s="255">
        <f t="shared" si="3"/>
        <v>0</v>
      </c>
    </row>
    <row r="81" spans="1:9" s="78" customFormat="1" ht="14.25">
      <c r="A81" s="77"/>
      <c r="B81" s="77">
        <v>306</v>
      </c>
      <c r="C81" s="78" t="s">
        <v>393</v>
      </c>
      <c r="D81" s="150"/>
      <c r="E81" s="79"/>
      <c r="F81" s="158" t="s">
        <v>16</v>
      </c>
      <c r="G81" s="77"/>
      <c r="H81" s="80" t="s">
        <v>16</v>
      </c>
      <c r="I81" s="80" t="s">
        <v>16</v>
      </c>
    </row>
    <row r="82" spans="1:9" s="78" customFormat="1" ht="14.25">
      <c r="A82" s="77"/>
      <c r="B82" s="77">
        <v>307</v>
      </c>
      <c r="C82" s="78" t="s">
        <v>394</v>
      </c>
      <c r="D82" s="152"/>
      <c r="E82" s="79"/>
      <c r="F82" s="158" t="s">
        <v>16</v>
      </c>
      <c r="G82" s="77"/>
      <c r="H82" s="80" t="s">
        <v>16</v>
      </c>
      <c r="I82" s="80" t="s">
        <v>16</v>
      </c>
    </row>
    <row r="83" spans="1:9" s="72" customFormat="1" ht="14.25">
      <c r="A83" s="74"/>
      <c r="B83" s="74">
        <v>308</v>
      </c>
      <c r="C83" s="72" t="s">
        <v>255</v>
      </c>
      <c r="D83" s="128"/>
      <c r="E83" s="92"/>
      <c r="F83" s="89" t="s">
        <v>16</v>
      </c>
      <c r="G83" s="74"/>
      <c r="H83" s="75" t="s">
        <v>16</v>
      </c>
      <c r="I83" s="75" t="s">
        <v>16</v>
      </c>
    </row>
    <row r="84" spans="1:9" s="78" customFormat="1" ht="14.25">
      <c r="A84" s="77"/>
      <c r="B84" s="77">
        <v>309</v>
      </c>
      <c r="C84" s="78" t="s">
        <v>395</v>
      </c>
      <c r="D84" s="152" t="s">
        <v>34</v>
      </c>
      <c r="E84" s="151">
        <v>140</v>
      </c>
      <c r="F84" s="158" t="s">
        <v>552</v>
      </c>
      <c r="G84" s="77">
        <v>1</v>
      </c>
      <c r="H84" s="198">
        <v>0</v>
      </c>
      <c r="I84" s="80">
        <f t="shared" si="3"/>
        <v>0</v>
      </c>
    </row>
    <row r="85" spans="1:9" s="78" customFormat="1" ht="14.25">
      <c r="A85" s="77"/>
      <c r="B85" s="77">
        <v>311</v>
      </c>
      <c r="C85" s="78" t="s">
        <v>396</v>
      </c>
      <c r="D85" s="150" t="s">
        <v>19</v>
      </c>
      <c r="E85" s="79">
        <v>44</v>
      </c>
      <c r="F85" s="78" t="s">
        <v>269</v>
      </c>
      <c r="G85" s="77">
        <v>18</v>
      </c>
      <c r="H85" s="198">
        <v>0</v>
      </c>
      <c r="I85" s="80">
        <f t="shared" si="3"/>
        <v>0</v>
      </c>
    </row>
    <row r="86" spans="1:9" s="11" customFormat="1" ht="14.25">
      <c r="A86" s="13"/>
      <c r="B86" s="13"/>
      <c r="C86" s="38"/>
      <c r="D86" s="41" t="s">
        <v>19</v>
      </c>
      <c r="E86" s="12">
        <v>46</v>
      </c>
      <c r="F86" s="11" t="s">
        <v>271</v>
      </c>
      <c r="G86" s="13">
        <v>36</v>
      </c>
      <c r="H86" s="196">
        <v>0</v>
      </c>
      <c r="I86" s="14">
        <f t="shared" si="3"/>
        <v>0</v>
      </c>
    </row>
    <row r="87" spans="1:9" s="11" customFormat="1" ht="14.25">
      <c r="A87" s="13"/>
      <c r="B87" s="13"/>
      <c r="D87" s="42" t="s">
        <v>19</v>
      </c>
      <c r="E87" s="12">
        <v>47</v>
      </c>
      <c r="F87" s="11" t="s">
        <v>272</v>
      </c>
      <c r="G87" s="13">
        <v>1</v>
      </c>
      <c r="H87" s="196">
        <v>0</v>
      </c>
      <c r="I87" s="14">
        <f t="shared" si="3"/>
        <v>0</v>
      </c>
    </row>
    <row r="88" spans="1:9" s="11" customFormat="1" ht="14.25">
      <c r="A88" s="13"/>
      <c r="B88" s="13"/>
      <c r="D88" s="42" t="s">
        <v>19</v>
      </c>
      <c r="E88" s="12">
        <v>48</v>
      </c>
      <c r="F88" s="11" t="s">
        <v>273</v>
      </c>
      <c r="G88" s="13">
        <v>1</v>
      </c>
      <c r="H88" s="196">
        <v>0</v>
      </c>
      <c r="I88" s="14">
        <f t="shared" si="3"/>
        <v>0</v>
      </c>
    </row>
    <row r="89" spans="1:9" s="11" customFormat="1" ht="14.25">
      <c r="A89" s="13"/>
      <c r="B89" s="13"/>
      <c r="D89" s="42" t="s">
        <v>34</v>
      </c>
      <c r="E89" s="36">
        <v>79</v>
      </c>
      <c r="F89" s="25" t="s">
        <v>541</v>
      </c>
      <c r="G89" s="13">
        <v>1</v>
      </c>
      <c r="H89" s="196">
        <v>0</v>
      </c>
      <c r="I89" s="14">
        <f t="shared" si="3"/>
        <v>0</v>
      </c>
    </row>
    <row r="90" spans="1:9" s="11" customFormat="1" ht="14.25">
      <c r="A90" s="13"/>
      <c r="B90" s="13"/>
      <c r="D90" s="42" t="s">
        <v>34</v>
      </c>
      <c r="E90" s="36" t="s">
        <v>274</v>
      </c>
      <c r="F90" s="11" t="s">
        <v>275</v>
      </c>
      <c r="G90" s="13">
        <v>1</v>
      </c>
      <c r="H90" s="196">
        <v>0</v>
      </c>
      <c r="I90" s="14">
        <f t="shared" si="3"/>
        <v>0</v>
      </c>
    </row>
    <row r="91" spans="1:9" s="58" customFormat="1" ht="14.25">
      <c r="A91" s="60"/>
      <c r="B91" s="60"/>
      <c r="D91" s="144" t="s">
        <v>23</v>
      </c>
      <c r="E91" s="59">
        <v>5</v>
      </c>
      <c r="F91" s="58" t="s">
        <v>611</v>
      </c>
      <c r="G91" s="60">
        <v>1</v>
      </c>
      <c r="H91" s="197">
        <v>0</v>
      </c>
      <c r="I91" s="61">
        <f t="shared" si="3"/>
        <v>0</v>
      </c>
    </row>
    <row r="92" spans="1:9" s="83" customFormat="1" ht="14.25">
      <c r="A92" s="81"/>
      <c r="B92" s="81">
        <v>313</v>
      </c>
      <c r="C92" s="83" t="s">
        <v>397</v>
      </c>
      <c r="D92" s="145" t="s">
        <v>19</v>
      </c>
      <c r="E92" s="55">
        <v>44</v>
      </c>
      <c r="F92" s="232" t="s">
        <v>269</v>
      </c>
      <c r="G92" s="81">
        <v>15</v>
      </c>
      <c r="H92" s="203">
        <v>0</v>
      </c>
      <c r="I92" s="84">
        <f aca="true" t="shared" si="4" ref="I92:I98">G92*H92</f>
        <v>0</v>
      </c>
    </row>
    <row r="93" spans="1:9" s="11" customFormat="1" ht="14.25">
      <c r="A93" s="13"/>
      <c r="C93" s="38"/>
      <c r="D93" s="41" t="s">
        <v>19</v>
      </c>
      <c r="E93" s="12">
        <v>46</v>
      </c>
      <c r="F93" s="11" t="s">
        <v>271</v>
      </c>
      <c r="G93" s="13">
        <v>30</v>
      </c>
      <c r="H93" s="196">
        <v>0</v>
      </c>
      <c r="I93" s="14">
        <f t="shared" si="4"/>
        <v>0</v>
      </c>
    </row>
    <row r="94" spans="1:9" s="11" customFormat="1" ht="14.25">
      <c r="A94" s="13"/>
      <c r="B94" s="13"/>
      <c r="D94" s="41" t="s">
        <v>19</v>
      </c>
      <c r="E94" s="12">
        <v>47</v>
      </c>
      <c r="F94" s="11" t="s">
        <v>272</v>
      </c>
      <c r="G94" s="13">
        <v>1</v>
      </c>
      <c r="H94" s="196">
        <v>0</v>
      </c>
      <c r="I94" s="14">
        <f t="shared" si="4"/>
        <v>0</v>
      </c>
    </row>
    <row r="95" spans="1:9" s="11" customFormat="1" ht="14.25">
      <c r="A95" s="13"/>
      <c r="B95" s="13"/>
      <c r="D95" s="41" t="s">
        <v>19</v>
      </c>
      <c r="E95" s="12">
        <v>48</v>
      </c>
      <c r="F95" s="11" t="s">
        <v>273</v>
      </c>
      <c r="G95" s="13">
        <v>1</v>
      </c>
      <c r="H95" s="196">
        <v>0</v>
      </c>
      <c r="I95" s="14">
        <f t="shared" si="4"/>
        <v>0</v>
      </c>
    </row>
    <row r="96" spans="1:9" s="11" customFormat="1" ht="14.25">
      <c r="A96" s="13"/>
      <c r="B96" s="13"/>
      <c r="D96" s="41" t="s">
        <v>34</v>
      </c>
      <c r="E96" s="36">
        <v>79</v>
      </c>
      <c r="F96" s="25" t="s">
        <v>541</v>
      </c>
      <c r="G96" s="13">
        <v>1</v>
      </c>
      <c r="H96" s="196">
        <v>0</v>
      </c>
      <c r="I96" s="14">
        <f t="shared" si="4"/>
        <v>0</v>
      </c>
    </row>
    <row r="97" spans="1:9" s="11" customFormat="1" ht="14.25">
      <c r="A97" s="13"/>
      <c r="B97" s="13"/>
      <c r="D97" s="41" t="s">
        <v>34</v>
      </c>
      <c r="E97" s="36" t="s">
        <v>274</v>
      </c>
      <c r="F97" s="11" t="s">
        <v>275</v>
      </c>
      <c r="G97" s="13">
        <v>1</v>
      </c>
      <c r="H97" s="196">
        <v>0</v>
      </c>
      <c r="I97" s="14">
        <f t="shared" si="4"/>
        <v>0</v>
      </c>
    </row>
    <row r="98" spans="1:9" s="58" customFormat="1" ht="14.25">
      <c r="A98" s="60"/>
      <c r="B98" s="60"/>
      <c r="D98" s="123" t="s">
        <v>23</v>
      </c>
      <c r="E98" s="59">
        <v>5</v>
      </c>
      <c r="F98" s="58" t="s">
        <v>611</v>
      </c>
      <c r="G98" s="60">
        <v>1</v>
      </c>
      <c r="H98" s="197">
        <v>0</v>
      </c>
      <c r="I98" s="61">
        <f t="shared" si="4"/>
        <v>0</v>
      </c>
    </row>
    <row r="99" spans="1:9" s="78" customFormat="1" ht="14.25">
      <c r="A99" s="77"/>
      <c r="B99" s="77">
        <v>314</v>
      </c>
      <c r="C99" s="78" t="s">
        <v>398</v>
      </c>
      <c r="D99" s="150" t="s">
        <v>34</v>
      </c>
      <c r="E99" s="151" t="s">
        <v>470</v>
      </c>
      <c r="F99" s="158" t="s">
        <v>545</v>
      </c>
      <c r="G99" s="77">
        <v>2</v>
      </c>
      <c r="H99" s="198">
        <v>0</v>
      </c>
      <c r="I99" s="80">
        <f aca="true" t="shared" si="5" ref="I99:I104">G99*H99</f>
        <v>0</v>
      </c>
    </row>
    <row r="100" spans="1:9" s="25" customFormat="1" ht="14.25">
      <c r="A100" s="13"/>
      <c r="B100" s="13"/>
      <c r="D100" s="35" t="s">
        <v>34</v>
      </c>
      <c r="E100" s="36">
        <v>49</v>
      </c>
      <c r="F100" s="48" t="s">
        <v>143</v>
      </c>
      <c r="G100" s="13">
        <v>2</v>
      </c>
      <c r="H100" s="196">
        <v>0</v>
      </c>
      <c r="I100" s="14">
        <f t="shared" si="5"/>
        <v>0</v>
      </c>
    </row>
    <row r="101" spans="1:9" s="11" customFormat="1" ht="14.25">
      <c r="A101" s="13"/>
      <c r="B101" s="13"/>
      <c r="D101" s="42" t="s">
        <v>19</v>
      </c>
      <c r="E101" s="12">
        <v>48</v>
      </c>
      <c r="F101" s="11" t="s">
        <v>273</v>
      </c>
      <c r="G101" s="13">
        <v>2</v>
      </c>
      <c r="H101" s="196">
        <v>0</v>
      </c>
      <c r="I101" s="14">
        <f t="shared" si="5"/>
        <v>0</v>
      </c>
    </row>
    <row r="102" spans="1:9" s="11" customFormat="1" ht="14.25">
      <c r="A102" s="13"/>
      <c r="B102" s="13"/>
      <c r="D102" s="42" t="s">
        <v>34</v>
      </c>
      <c r="E102" s="36" t="s">
        <v>414</v>
      </c>
      <c r="F102" s="25" t="s">
        <v>540</v>
      </c>
      <c r="G102" s="13">
        <v>1</v>
      </c>
      <c r="H102" s="196">
        <v>0</v>
      </c>
      <c r="I102" s="14">
        <f t="shared" si="5"/>
        <v>0</v>
      </c>
    </row>
    <row r="103" spans="1:9" s="11" customFormat="1" ht="14.25">
      <c r="A103" s="13"/>
      <c r="B103" s="13"/>
      <c r="D103" s="42" t="s">
        <v>34</v>
      </c>
      <c r="E103" s="36">
        <v>79</v>
      </c>
      <c r="F103" s="25" t="s">
        <v>541</v>
      </c>
      <c r="G103" s="13">
        <v>1</v>
      </c>
      <c r="H103" s="196">
        <v>0</v>
      </c>
      <c r="I103" s="14">
        <f t="shared" si="5"/>
        <v>0</v>
      </c>
    </row>
    <row r="104" spans="1:9" s="258" customFormat="1" ht="14.25">
      <c r="A104" s="256"/>
      <c r="B104" s="257">
        <v>302</v>
      </c>
      <c r="C104" s="258" t="s">
        <v>101</v>
      </c>
      <c r="D104" s="259" t="s">
        <v>19</v>
      </c>
      <c r="E104" s="260">
        <v>19</v>
      </c>
      <c r="F104" s="261" t="s">
        <v>615</v>
      </c>
      <c r="G104" s="256">
        <v>2</v>
      </c>
      <c r="H104" s="262">
        <v>0</v>
      </c>
      <c r="I104" s="263">
        <f t="shared" si="5"/>
        <v>0</v>
      </c>
    </row>
    <row r="105" spans="1:9" s="176" customFormat="1" ht="14.25">
      <c r="A105" s="173"/>
      <c r="B105" s="173"/>
      <c r="D105" s="39"/>
      <c r="E105" s="3"/>
      <c r="G105" s="173"/>
      <c r="H105" s="159"/>
      <c r="I105" s="159"/>
    </row>
    <row r="106" spans="1:9" s="191" customFormat="1" ht="14.25">
      <c r="A106" s="190"/>
      <c r="B106" s="190" t="s">
        <v>3</v>
      </c>
      <c r="C106" s="191" t="s">
        <v>4</v>
      </c>
      <c r="D106" s="40"/>
      <c r="E106" s="7"/>
      <c r="G106" s="190"/>
      <c r="H106" s="193"/>
      <c r="I106" s="193">
        <f>SUM(I4:I105)/2</f>
        <v>0</v>
      </c>
    </row>
    <row r="107" spans="1:9" s="176" customFormat="1" ht="14.25">
      <c r="A107" s="173"/>
      <c r="B107" s="173"/>
      <c r="D107" s="39"/>
      <c r="E107" s="3"/>
      <c r="G107" s="173"/>
      <c r="H107" s="159"/>
      <c r="I107" s="159"/>
    </row>
    <row r="108" spans="2:10" ht="29.25" customHeight="1">
      <c r="B108" s="53"/>
      <c r="C108" s="230" t="s">
        <v>605</v>
      </c>
      <c r="F108" s="321" t="s">
        <v>606</v>
      </c>
      <c r="G108" s="325"/>
      <c r="H108" s="325"/>
      <c r="I108" s="325"/>
      <c r="J108" s="231"/>
    </row>
  </sheetData>
  <sheetProtection password="FDAA" sheet="1" selectLockedCells="1"/>
  <mergeCells count="2">
    <mergeCell ref="H1:I1"/>
    <mergeCell ref="F108:I108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77" r:id="rId1"/>
  <rowBreaks count="4" manualBreakCount="4">
    <brk id="25" max="8" man="1"/>
    <brk id="45" min="1" max="8" man="1"/>
    <brk id="63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Zatloukalová Eva, Ing.</cp:lastModifiedBy>
  <cp:lastPrinted>2018-02-05T15:44:17Z</cp:lastPrinted>
  <dcterms:created xsi:type="dcterms:W3CDTF">2017-11-24T07:21:21Z</dcterms:created>
  <dcterms:modified xsi:type="dcterms:W3CDTF">2018-02-05T15:44:51Z</dcterms:modified>
  <cp:category/>
  <cp:version/>
  <cp:contentType/>
  <cp:contentStatus/>
</cp:coreProperties>
</file>