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585" windowHeight="12585" activeTab="0"/>
  </bookViews>
  <sheets>
    <sheet name="RekapitulaceSO02" sheetId="1" r:id="rId1"/>
    <sheet name="SO-02" sheetId="2" r:id="rId2"/>
  </sheets>
  <definedNames/>
  <calcPr fullCalcOnLoad="1"/>
</workbook>
</file>

<file path=xl/sharedStrings.xml><?xml version="1.0" encoding="utf-8"?>
<sst xmlns="http://schemas.openxmlformats.org/spreadsheetml/2006/main" count="1245" uniqueCount="473">
  <si>
    <t>Objekt</t>
  </si>
  <si>
    <t>Kap/Pol</t>
  </si>
  <si>
    <t>KodKap</t>
  </si>
  <si>
    <t>Typ/Prizn</t>
  </si>
  <si>
    <t>Kod</t>
  </si>
  <si>
    <t>Text</t>
  </si>
  <si>
    <t>MJ</t>
  </si>
  <si>
    <t>Vymera</t>
  </si>
  <si>
    <t>JNabCena</t>
  </si>
  <si>
    <t>NabCena</t>
  </si>
  <si>
    <t>Hmotnost[t]</t>
  </si>
  <si>
    <t>Sut[t]</t>
  </si>
  <si>
    <t>Hmoty</t>
  </si>
  <si>
    <t>Mzdy</t>
  </si>
  <si>
    <t>Stroje</t>
  </si>
  <si>
    <t>OPN</t>
  </si>
  <si>
    <t>SubDod</t>
  </si>
  <si>
    <t>RezieV</t>
  </si>
  <si>
    <t>RezieS</t>
  </si>
  <si>
    <t>Zisk</t>
  </si>
  <si>
    <t>Riziko</t>
  </si>
  <si>
    <t>Odvody</t>
  </si>
  <si>
    <t>Nh</t>
  </si>
  <si>
    <t>DPH</t>
  </si>
  <si>
    <t>K</t>
  </si>
  <si>
    <t>M</t>
  </si>
  <si>
    <t>Silnoproud - montáž</t>
  </si>
  <si>
    <t>P</t>
  </si>
  <si>
    <t>210 02-0951</t>
  </si>
  <si>
    <t>Montáž tabulky výstražné smaltované formát A3 až A4</t>
  </si>
  <si>
    <t>kus</t>
  </si>
  <si>
    <t>210 02-1014</t>
  </si>
  <si>
    <t>Zhotovení otvorů v plechu tl do 4 mm kruhových D do 100 mm</t>
  </si>
  <si>
    <t>210 03-0621</t>
  </si>
  <si>
    <t>Bleskojistka 0,44/10kA svorka .AlFe včetně zapojení</t>
  </si>
  <si>
    <t>210 04-0001</t>
  </si>
  <si>
    <t>Montáž sloupů nn betonových jednoduchých do 12 m</t>
  </si>
  <si>
    <t>210 04-0005</t>
  </si>
  <si>
    <t>Montáž čepičky na betonový sloup nn</t>
  </si>
  <si>
    <t>210 04-0093</t>
  </si>
  <si>
    <t>Montáž kotevních objímek nn  jednoduchých na betonový sloup</t>
  </si>
  <si>
    <t>210 04-0101</t>
  </si>
  <si>
    <t>Montáž trubky střešníkove</t>
  </si>
  <si>
    <t>210 04-0206</t>
  </si>
  <si>
    <t>Nosič svítidel VO a kabel koncovek</t>
  </si>
  <si>
    <t>210 04-0407</t>
  </si>
  <si>
    <t>Montáž háku M20 na žel. konzolu</t>
  </si>
  <si>
    <t>210 04-0512</t>
  </si>
  <si>
    <t>Ukončení vodičů svorkováním</t>
  </si>
  <si>
    <t>210 04-0552</t>
  </si>
  <si>
    <t>Svorka šroubová do 70 mm2-odbočná</t>
  </si>
  <si>
    <t>210 04-0741</t>
  </si>
  <si>
    <t>Odmaštění ocelových součástí venkovního vedení nn na zemi</t>
  </si>
  <si>
    <t>m2</t>
  </si>
  <si>
    <t>210 04-0761</t>
  </si>
  <si>
    <t>Nátěr základní ocelových součástí venkovního vedení nn na zemi</t>
  </si>
  <si>
    <t>210 04-0771</t>
  </si>
  <si>
    <t>Nátěr vrchní ocelových součástí venkovního vedení nn na zemi</t>
  </si>
  <si>
    <t>210 05-0441</t>
  </si>
  <si>
    <t>Zajištění šroubu barvou</t>
  </si>
  <si>
    <t>soub</t>
  </si>
  <si>
    <t>210 10-0001</t>
  </si>
  <si>
    <t>Ukončení vodičů v rozváděči nebo na přístroji včetně zapojení průřezu žíly do 2,5 mm2</t>
  </si>
  <si>
    <t>210 10-0151</t>
  </si>
  <si>
    <t>Ukončení kabelů smršťovací záklopkou nebo páskou se zapojením bez letování žíly do 4x16 mm2</t>
  </si>
  <si>
    <t>210 10-0152</t>
  </si>
  <si>
    <t>Ukončení kabelů smršťovací záklopkou nebo páskou se zapojením bez letování žíly do 4x35 mm2</t>
  </si>
  <si>
    <t>210 10-0251</t>
  </si>
  <si>
    <t>Ukončení kabelů smršťovací záklopkou nebo páskou se zapojením bez letování žíly do 4x10 mm2</t>
  </si>
  <si>
    <t>210 12-0102</t>
  </si>
  <si>
    <t>Montáž pojistkových patron nožových</t>
  </si>
  <si>
    <t>210 19-1541</t>
  </si>
  <si>
    <t>Montáž pilířů skříní RVO</t>
  </si>
  <si>
    <t>210 19-2002</t>
  </si>
  <si>
    <t>Montáž skříní pojistkových oceloplechových typ PS 0, 2, 6 s náplní výzbroje na sloup</t>
  </si>
  <si>
    <t>210 20-2013</t>
  </si>
  <si>
    <t>Montáž svítidel výbojkových průmyslových stropních závěsných na výložník</t>
  </si>
  <si>
    <t>210 20-4103</t>
  </si>
  <si>
    <t>Montáž výložníků osvětlení jednoramenných sloupových hmotnosti do 35 kg</t>
  </si>
  <si>
    <t>210 22-0002</t>
  </si>
  <si>
    <t>Montáž uzemňovacích vedení vodičů FeZn pomocí svorek na povrchu drátem nebo lanem do 10 mm</t>
  </si>
  <si>
    <t>m</t>
  </si>
  <si>
    <t>210 22-0020</t>
  </si>
  <si>
    <t>Montáž uzemňovacího vedení vodičů FeZn pomocí svorek v zemi páskou do 120 mm2 ve městské zástavbě</t>
  </si>
  <si>
    <t>210 22-0112</t>
  </si>
  <si>
    <t>Montáž hromosvodného vedení svodových vodičů bez podpěr průměru přes 10 mm</t>
  </si>
  <si>
    <t>210 22-0301</t>
  </si>
  <si>
    <t>Montáž svorek hromosvodných typu SS, SR 03 se 2 šrouby</t>
  </si>
  <si>
    <t>210 22-0302</t>
  </si>
  <si>
    <t>Montáž svorek hromosvodných typu ST, SJ, SK, SZ, SR 01, 02 se 3 a více šrouby</t>
  </si>
  <si>
    <t>210 22-0381</t>
  </si>
  <si>
    <t>Montáž ochranných prvků - lišty ochranné</t>
  </si>
  <si>
    <t>210 26-0012</t>
  </si>
  <si>
    <t>Montáž Al kabelů závěsných AES do 1 kV žíly 4x25-35 mm2 nahození s napnutím samonosného kabelu</t>
  </si>
  <si>
    <t>210 26-0151</t>
  </si>
  <si>
    <t>Zaiz proud spoje sam páskou 120 mm2</t>
  </si>
  <si>
    <t>210 26-0162</t>
  </si>
  <si>
    <t>Zapojení  4žil vod-dom jist skříň-35mm2</t>
  </si>
  <si>
    <t>210 26-0191</t>
  </si>
  <si>
    <t>Montáž nosných kotevních a průběžných svoreksvorek na betonový sloup</t>
  </si>
  <si>
    <t>210 26-0201</t>
  </si>
  <si>
    <t>Uchycení Al kabelů zavěšených do 1 kV na podpěrných bodech a kotevních závěsech</t>
  </si>
  <si>
    <t>210 28-0002</t>
  </si>
  <si>
    <t>Zkoušky a prohlídky el rozvodů a zařízení celková prohlídka pro objem mtž prací do 500 000 Kč-revize</t>
  </si>
  <si>
    <t>210 28-0211</t>
  </si>
  <si>
    <t>Měření zemních odporů zemniče prvního nebo samostatného</t>
  </si>
  <si>
    <t>210 28-0215</t>
  </si>
  <si>
    <t>Připlatek k měření zemních odporů prvního zemniče za každý další zemnič v síti</t>
  </si>
  <si>
    <t>210 29-2012</t>
  </si>
  <si>
    <t>Zjištění izolačního stavu zemních kabelů a vedení jedno měření</t>
  </si>
  <si>
    <t>210 29-2021</t>
  </si>
  <si>
    <t>Sfázovaní žil kabelů a vedení do 4 žil</t>
  </si>
  <si>
    <t>210 29-2022</t>
  </si>
  <si>
    <t>Vypnutí vedení se zajištěním proti nedovolenému zapnutí, vyzkoušením a s opětovným zapnutím</t>
  </si>
  <si>
    <t>210 81-0042</t>
  </si>
  <si>
    <t>Montáž měděných kabelů CYKY, CYKYD, CYKYDY, NYM, NYY, YSLY 750 V 2x,5 mm2 uložených pevně</t>
  </si>
  <si>
    <t>210 81-0053</t>
  </si>
  <si>
    <t>Montáž měděných kabelů CYKY, CYKYD, CYKYDY, NYM, NYY, YSLY 750 V 4x10mm2 uložených pevně</t>
  </si>
  <si>
    <t>210 90-1045</t>
  </si>
  <si>
    <t>Montáž hliníkových kabelů AYKY 750 V 4x16 mm2 pevně uložených</t>
  </si>
  <si>
    <t>210 90-1070</t>
  </si>
  <si>
    <t>Montáž hliníkových kabelů AYKY, AMCMK, TFSP, NAYY-J-RE(-O-SM) 1kV 4x25 volně uložených</t>
  </si>
  <si>
    <t>210 95-0101</t>
  </si>
  <si>
    <t>Další štítek označovací na kabel</t>
  </si>
  <si>
    <t>210 95-0201</t>
  </si>
  <si>
    <t>Příplatek na zatahování kabelů hmotnosti do 0,75 kg do trubek</t>
  </si>
  <si>
    <t>210 95-0202</t>
  </si>
  <si>
    <t>Příplatek na zatahování kabelů hmotnosti do 2 kg do tvárnicových tras a kolektorů</t>
  </si>
  <si>
    <t>250 06-0012</t>
  </si>
  <si>
    <t>Písmomalířské práce číslice a písmena výšky do 100 mm</t>
  </si>
  <si>
    <t>X</t>
  </si>
  <si>
    <t>Kompletační a dokončovací práce v rozvaděči RVO</t>
  </si>
  <si>
    <t>hod</t>
  </si>
  <si>
    <t>210040001D</t>
  </si>
  <si>
    <t>Demontáž sloupů betonových jednoduchých do výšky 12m</t>
  </si>
  <si>
    <t>210040206D</t>
  </si>
  <si>
    <t>Demontáž držáků výložníků betonový sloup</t>
  </si>
  <si>
    <t>Demontáž šroubu izolátoru</t>
  </si>
  <si>
    <t>Demontáž izolátoru VZK</t>
  </si>
  <si>
    <t>210040501D</t>
  </si>
  <si>
    <t>Demontáž vodičů AlFe do 70mm2</t>
  </si>
  <si>
    <t>km</t>
  </si>
  <si>
    <t>210040521D</t>
  </si>
  <si>
    <t>Demontáž vazu třmenových vodiče AlFe</t>
  </si>
  <si>
    <t>210100001D</t>
  </si>
  <si>
    <t>Odpojení vodičů v rozváděči nebo na přístroji včetně zapojení průřezu žíly do 2,5 mm2</t>
  </si>
  <si>
    <t>210100003D</t>
  </si>
  <si>
    <t>Demontáž vodičů v rozváděči nebo na přístroji včetně zapojení průřezu žíly do 16 mm2</t>
  </si>
  <si>
    <t>210191581D</t>
  </si>
  <si>
    <t>Demontáž skříně UAVO na sloupu</t>
  </si>
  <si>
    <t>21020-2011D</t>
  </si>
  <si>
    <t>Demontáž svítidel výbojkových průmyslových stropních závěsných na výložník</t>
  </si>
  <si>
    <t>210220002D</t>
  </si>
  <si>
    <t>Demontáž výložníků osvětlení jednoramenných  hmotnosti do 35 kg</t>
  </si>
  <si>
    <t>210810045D</t>
  </si>
  <si>
    <t>Demontáž měděných kabelů CYKY, CYKYD, CYKYDY, NYM, NYY, YSLY 750 V 2x2,5 mm2 uložených pevně</t>
  </si>
  <si>
    <t>210x9999</t>
  </si>
  <si>
    <t>Pronájem montážní plošiny MP16</t>
  </si>
  <si>
    <t>999 99-9915</t>
  </si>
  <si>
    <t>Podíl přidruž. výkonů - kabelová vedení 1%</t>
  </si>
  <si>
    <t>%</t>
  </si>
  <si>
    <t>Silnoproud - materiál nosný</t>
  </si>
  <si>
    <t>H</t>
  </si>
  <si>
    <t>Drát pozink měkký 11343 D10,0mm</t>
  </si>
  <si>
    <t>kg</t>
  </si>
  <si>
    <t>Barva synt zák rychlesch šedá 2035</t>
  </si>
  <si>
    <t>Email prům rschnoucí šedý S 2029</t>
  </si>
  <si>
    <t>l</t>
  </si>
  <si>
    <t>Email prům rschnoucí zelený S 2029</t>
  </si>
  <si>
    <t>Email prům rschnoucí žlutý S 2029</t>
  </si>
  <si>
    <t>Ředidlo olejo-syntetické S6006</t>
  </si>
  <si>
    <t>Chránička potrubí PEH D63mm</t>
  </si>
  <si>
    <t>Objímka třmenová s hákem 250 ZN</t>
  </si>
  <si>
    <t>SOUPRAVA NOSNÁ 250 SE DVĚMA HÁKY</t>
  </si>
  <si>
    <t>Trubka střeš OEG348428 60x3 L4000</t>
  </si>
  <si>
    <t>Hák SOT 21 4,6 kN</t>
  </si>
  <si>
    <t>Kabel Cu jádro CYKY 2 x 2,5</t>
  </si>
  <si>
    <t>Kabel Cu jádro CYKY 4 x 10</t>
  </si>
  <si>
    <t>Kabel Al jádro AYKY 4 x16</t>
  </si>
  <si>
    <t>Kabel Al jádro 1-AYKY 4 x 25</t>
  </si>
  <si>
    <t>Kabel Al jádro 1-AES 2 X 25</t>
  </si>
  <si>
    <t>Svorka univerzální 669105 pro lano 6-50 mm2</t>
  </si>
  <si>
    <t>SVORKA PROPICHOVACÍ AES 10-95AL/1,5-50CU IZOLOVANÁ ODBOČNÁ</t>
  </si>
  <si>
    <t>SVORKA POLOPROPICHOVACI .AES16-120/16-95 IZOLOVANÁ</t>
  </si>
  <si>
    <t>Svorka kotevní AES 2x10-35 13kN</t>
  </si>
  <si>
    <t>SVORKA NOSNÁ PRO AES SO130.02  2-4x (25-50) mm2</t>
  </si>
  <si>
    <t>Čepička ukonč ske-15/40 15 - 32</t>
  </si>
  <si>
    <t>Lano průřez 50 mm2  FeZn  (0,4kg/m) pro instalaci hromosvodů</t>
  </si>
  <si>
    <t>Pásek uzemňovací 30x4 mm</t>
  </si>
  <si>
    <t>Svorka zkušební SZ pro lano D6-12 mm   FeZn</t>
  </si>
  <si>
    <t>Svorka vodov SR 02 30x4mm pás-pás FeZn</t>
  </si>
  <si>
    <t>Svorka vodov SR 03 vod D6-12 FeZn</t>
  </si>
  <si>
    <t>Pojistková skříň SP282/NSP1P na sloup</t>
  </si>
  <si>
    <t>Pojistková skříň SP182/NSP1P na sloup</t>
  </si>
  <si>
    <t>Jistič 3pólový-char B 25A/B/3, 10kA</t>
  </si>
  <si>
    <t>Pojist výkon PV-22 20A norm</t>
  </si>
  <si>
    <t>Stož předp EPV 9-6 900x34,8x22</t>
  </si>
  <si>
    <t>ČEPIČKA PVC PR. 220MM NA SLOUP</t>
  </si>
  <si>
    <t>Tabulka bezp tisk 2bar A5</t>
  </si>
  <si>
    <t>Folie výstražná š 33 červená</t>
  </si>
  <si>
    <t>341x10001</t>
  </si>
  <si>
    <t>Svodič přepětí na izolovaná venk.vedení (AC sítě) SPB 0,280/10 kA S 80zž</t>
  </si>
  <si>
    <t>341x3</t>
  </si>
  <si>
    <t>Upevňovací páska 19x 0.75mm nerez</t>
  </si>
  <si>
    <t>341x4</t>
  </si>
  <si>
    <t>Nerez spony pro pásku 19mm</t>
  </si>
  <si>
    <t>341x5</t>
  </si>
  <si>
    <t>LIŠTA OCHRANNÁ DŘEVĚNÁ IMPREG. 1,5m na sloup</t>
  </si>
  <si>
    <t>341x958555</t>
  </si>
  <si>
    <t>Kabelový štítek zavírací PE 30mm x 8mm+popisek</t>
  </si>
  <si>
    <t>Hlava rozdělovací, smršťovaná přímá do 1kV 4x 1,5-25</t>
  </si>
  <si>
    <t>Hlava rozdělovací, smršťovaná přímá do 1kV 2x 1,5-25</t>
  </si>
  <si>
    <t>354x00001</t>
  </si>
  <si>
    <t>Ochranná suspenze asfaltová</t>
  </si>
  <si>
    <t>354x00013</t>
  </si>
  <si>
    <t>Svítidlo silniční cloněné IP65,LED 37W/4000lm-3000 K+přep.ochrana</t>
  </si>
  <si>
    <t>354x00014</t>
  </si>
  <si>
    <t>Svítidlo silniční cloněné IP65,LED 57W/7000lm-3000 K+přep.ochrana</t>
  </si>
  <si>
    <t>354x00015</t>
  </si>
  <si>
    <t>Výložník na sloup třmenový rovný-1/60/500 jednoduchý pozink l=1,0,m</t>
  </si>
  <si>
    <t>354x00018</t>
  </si>
  <si>
    <t>Výložníkna betonový sloup obloukový 1/60/2500mm  Zn</t>
  </si>
  <si>
    <t>354x00019</t>
  </si>
  <si>
    <t>Objímky obloukového výložníku  1-2500 typ VO  třmenové 250mm Zn</t>
  </si>
  <si>
    <t>pár</t>
  </si>
  <si>
    <t>354x00105</t>
  </si>
  <si>
    <t>Smrštitelná trubice 40mm/6mm protikor ochrana 1metr</t>
  </si>
  <si>
    <t>354x10001</t>
  </si>
  <si>
    <t>Pojistk vaválcová 40A gG 22x58</t>
  </si>
  <si>
    <t>357x11713</t>
  </si>
  <si>
    <t>Rozvaděč RVO  PLAST. PILÍŘII (např. RVOS1/NKP8P/SHC4V) vč. držáků</t>
  </si>
  <si>
    <t>999 99-9910</t>
  </si>
  <si>
    <t>Přirážka na podružný materiál 3%</t>
  </si>
  <si>
    <t>999 99-9911</t>
  </si>
  <si>
    <t>Prořez materiálu 5%</t>
  </si>
  <si>
    <t>999 99-9912</t>
  </si>
  <si>
    <t>Dopravné 3,6%</t>
  </si>
  <si>
    <t>999 99-9913</t>
  </si>
  <si>
    <t>Přesun hmot 1%</t>
  </si>
  <si>
    <t>Zemní práce pro montážní práce</t>
  </si>
  <si>
    <t>Štěrkopísek frakce 0-22 třída MN</t>
  </si>
  <si>
    <t>t</t>
  </si>
  <si>
    <t>Štěrkopísek frakce 0-32 třída A</t>
  </si>
  <si>
    <t>Štěrkodrtě 0-32A</t>
  </si>
  <si>
    <t>Směs pro beton třída C8/10 kamenivo do 8 mm</t>
  </si>
  <si>
    <t>m3</t>
  </si>
  <si>
    <t>Směs pro beton třída C16/20 X0,XC1 kamenivo do 8 mm</t>
  </si>
  <si>
    <t>Směs pro asfaltový beton vrstva obrusná ACO 11 S pojivo 50/70 do 11 mm tř. 1</t>
  </si>
  <si>
    <t>Směs pro asfaltový beton podkladní ACP 16 S pojivo 50/70 do 16 mm (OKS)  tř. 1</t>
  </si>
  <si>
    <t>460 01-0016</t>
  </si>
  <si>
    <t>Vytyčení trasy vedení vzdušného silového nn v terénu nepřehledném</t>
  </si>
  <si>
    <t>460 01-0024</t>
  </si>
  <si>
    <t>Vytyčení trasy vedení kabelového podzemního v zastavěném prostoru</t>
  </si>
  <si>
    <t>460 03-0007</t>
  </si>
  <si>
    <t>Sejmutí ornice ručně v hornině třídy 2, vrstva tloušťky přes 15 cm</t>
  </si>
  <si>
    <t>460 03-0011</t>
  </si>
  <si>
    <t>Sejmutí drnu jakékoliv tloušťky</t>
  </si>
  <si>
    <t>460 03-0023</t>
  </si>
  <si>
    <t>Odstranění dřevitého porostu z křovin a stromů tvrdého středně hustého</t>
  </si>
  <si>
    <t>460 03-0031</t>
  </si>
  <si>
    <t>Rozebrání dlažeb ručně z kostek velkých do písku spáry nezalité</t>
  </si>
  <si>
    <t>460 03-0038</t>
  </si>
  <si>
    <t>Rozebrání dlažeb ručně z dlaždic betonových nebo keramických do písku spáry nezalité</t>
  </si>
  <si>
    <t>460 03-0039</t>
  </si>
  <si>
    <t>Rozebrání dlažeb ručně z dlaždic zámkových do písku spáry nezalité</t>
  </si>
  <si>
    <t>460 03-0095</t>
  </si>
  <si>
    <t>Vytrhání obrub ležatých silničních s odhozením nebo naložením na dopravní prostředek</t>
  </si>
  <si>
    <t>460 03-0143</t>
  </si>
  <si>
    <t>Odstranění podkladu nebo krytu komunikace z kameniva těženého tloušťky do 30 cm</t>
  </si>
  <si>
    <t>460 03-0172</t>
  </si>
  <si>
    <t>Odstranění podkladu nebo krytu komunikace ze živice tloušťky do 10 cm</t>
  </si>
  <si>
    <t>460 03-0192</t>
  </si>
  <si>
    <t>Řezání podkladu nebo krytu živičného tloušťky do 10 cm</t>
  </si>
  <si>
    <t>460 05-0803</t>
  </si>
  <si>
    <t>Hloubení nezapažených jam pro stožáry ostatních typů ručně v hornině tř 3</t>
  </si>
  <si>
    <t>460 08-0013</t>
  </si>
  <si>
    <t>Základové konstrukce z monolitického betonu C 12/15 bez bednění</t>
  </si>
  <si>
    <t>460 08-0112</t>
  </si>
  <si>
    <t>Bourání základu betonového se záhozem jámy sypaninou</t>
  </si>
  <si>
    <t>460 12-0016</t>
  </si>
  <si>
    <t>Naložení výkopku ručně z hornin třídy 1až4</t>
  </si>
  <si>
    <t>460 12-0082</t>
  </si>
  <si>
    <t>Uložení sypaniny do násypů zhutněných z hornin třídy 3až4</t>
  </si>
  <si>
    <t>460 20-0843</t>
  </si>
  <si>
    <t>Hloubení kabelových nezapažených rýh ručně š 80 cm, hl 80 cm, v hornině tř 3</t>
  </si>
  <si>
    <t>460 20-0883</t>
  </si>
  <si>
    <t>Hloubení kabelových nezapažených rýh ručně š 80 cm, hl 120 cm, v hornině tř 3</t>
  </si>
  <si>
    <t>460 23-0414</t>
  </si>
  <si>
    <t>Odkop zeminy ručně s vodorovným přemístěním do 50 m na skládku v hornině tř 3 a 4</t>
  </si>
  <si>
    <t>460 30-0002</t>
  </si>
  <si>
    <t>Zásyp jam nebo rýh strojně včetně zhutnění ve volném terénu</t>
  </si>
  <si>
    <t>460 42-1101</t>
  </si>
  <si>
    <t>Lože kabelů z písku nebo štěrkopísku tl 10 cm nad kabel, bez zakrytí, šířky lože do 65 cm</t>
  </si>
  <si>
    <t>460 47-0001</t>
  </si>
  <si>
    <t>Provizorní zajištění potrubí ve výkopech při křížení s kabelem</t>
  </si>
  <si>
    <t>460 47-0011</t>
  </si>
  <si>
    <t>Provizorní zajištění kabelů ve výkopech při jejich křížení</t>
  </si>
  <si>
    <t>460 47-0012</t>
  </si>
  <si>
    <t>Provizorní zajištění kabelů ve výkopech při jejich souběhu</t>
  </si>
  <si>
    <t>460 49-0013</t>
  </si>
  <si>
    <t>Krytí kabelů výstražnou fólií šířky 34 cm</t>
  </si>
  <si>
    <t>460 51-0064</t>
  </si>
  <si>
    <t>Kabelové prostupy z trub plastových do rýhy s obsypem, průměru do 10 cm</t>
  </si>
  <si>
    <t>460 51-0074</t>
  </si>
  <si>
    <t>Kabelové prostupy z trub plastových do rýhy s obetonováním, průměru do 10 cm</t>
  </si>
  <si>
    <t>460 60-0022</t>
  </si>
  <si>
    <t>Vodorovné přemístění horniny jakékoliv třídy do 500 m</t>
  </si>
  <si>
    <t>460 60-0031</t>
  </si>
  <si>
    <t>Příplatek k vodorovnému přemístění horniny za každých dalších 1000 m</t>
  </si>
  <si>
    <t>460 62-0002</t>
  </si>
  <si>
    <t>Položení drnu včetně zalití vodou na rovině</t>
  </si>
  <si>
    <t>460 62-0007</t>
  </si>
  <si>
    <t>Zatravnění včetně zalití vodou na rovině</t>
  </si>
  <si>
    <t>460 62-0013</t>
  </si>
  <si>
    <t>Provizorní úprava terénu se zhutněním, v hornině tř 3</t>
  </si>
  <si>
    <t>460 62-0032</t>
  </si>
  <si>
    <t>Vyčištění štěrkového lože při křížení kabelů za vyloučení provozu</t>
  </si>
  <si>
    <t>460 65-0045</t>
  </si>
  <si>
    <t>Zřízení podkladní vrstvy vozovky a chodníku ze štěrkopísku se zhutněním tloušťky do 25 cm</t>
  </si>
  <si>
    <t>460 65-0053</t>
  </si>
  <si>
    <t>Zřízení podkladní vrstvy vozovky a chodníku ze štěrkodrti se zhutněním tloušťky do 15 cm</t>
  </si>
  <si>
    <t>460 65-0055</t>
  </si>
  <si>
    <t>Zřízení podkladní vrstvy vozovky a chodníku ze štěrkodrti se zhutněním tloušťky do 25 cm</t>
  </si>
  <si>
    <t>460 65-0064</t>
  </si>
  <si>
    <t>Zřízení podkladní vrstvy vozovky a chodníku z kameniva drceného se zhutněním tloušťky do 25 cm</t>
  </si>
  <si>
    <t>460 65-0072</t>
  </si>
  <si>
    <t>Zřízení podkladní vrstvy vozovky a chodníku z kameniva obalovaného asfaltem se zhutněním tl do10 cm</t>
  </si>
  <si>
    <t>460 65-0171</t>
  </si>
  <si>
    <t>Očištění kostek kamenných velkých z rozebraných dlažeb</t>
  </si>
  <si>
    <t>460 65-0176</t>
  </si>
  <si>
    <t>Očištění dlaždic betonových tvarovaných nebo zámkových z rozebraných dlažeb</t>
  </si>
  <si>
    <t>460 65-0185</t>
  </si>
  <si>
    <t>Osazení betonových obrubníků ležatých silničních do betonu prostého</t>
  </si>
  <si>
    <t>460 65-0195</t>
  </si>
  <si>
    <t>Očištění vybouraných obrubníků silničních od spojovacího materiálu s odklizením do 10 m</t>
  </si>
  <si>
    <t>460 65-0912</t>
  </si>
  <si>
    <t>Vyspravení krytu komunikací po překopech kamenivem obalovaným asfaltem tl 6 cm</t>
  </si>
  <si>
    <t>460 65-0921</t>
  </si>
  <si>
    <t>Kladení dlažby po překopech z kostek kamenných velkých do lože z kameniva těženého</t>
  </si>
  <si>
    <t>460 65-0931</t>
  </si>
  <si>
    <t>Kladení dlažby po překopech dlaždice betonové 4hranné do lože z kameniva těženého</t>
  </si>
  <si>
    <t>460 65-0932</t>
  </si>
  <si>
    <t>Kladení dlažby po překopech dlaždice betonové zámkové do lože z kameniva těženého</t>
  </si>
  <si>
    <t>460 68-0213</t>
  </si>
  <si>
    <t>Vybourání otvorů ve zdivu betonovém plochy do 0,09 m2, tloušťky do 45 cm</t>
  </si>
  <si>
    <t>21x744444</t>
  </si>
  <si>
    <t>Poplatek za uložení na skládku</t>
  </si>
  <si>
    <t>T</t>
  </si>
  <si>
    <t>21x99993</t>
  </si>
  <si>
    <t>Zřízení provizorní lávky pro pěší</t>
  </si>
  <si>
    <t>460x90001</t>
  </si>
  <si>
    <t>Dokumentace skutečného provedení stavby vč. zaměření</t>
  </si>
  <si>
    <t>460x90002</t>
  </si>
  <si>
    <t>Geodetické zaměření stavby</t>
  </si>
  <si>
    <t>999 99-9914</t>
  </si>
  <si>
    <t>Zednické výpomoci 1,6%</t>
  </si>
  <si>
    <t>VRN</t>
  </si>
  <si>
    <t>V</t>
  </si>
  <si>
    <t>Vedlejší rozpočtové náklady</t>
  </si>
  <si>
    <t>Zařízení staveniště</t>
  </si>
  <si>
    <t>Kompletační činnost</t>
  </si>
  <si>
    <t>S0-02</t>
  </si>
  <si>
    <t xml:space="preserve">Akce: </t>
  </si>
  <si>
    <t>REKONSTRUKCE ROZVODŮ VO</t>
  </si>
  <si>
    <t>ŠUMPERK - TEMENICE</t>
  </si>
  <si>
    <t>Rekapitulace</t>
  </si>
  <si>
    <t>Objekt:</t>
  </si>
  <si>
    <t>Typ</t>
  </si>
  <si>
    <t>Kód</t>
  </si>
  <si>
    <t>Celková cena</t>
  </si>
  <si>
    <t>Hmotnost</t>
  </si>
  <si>
    <t>0211</t>
  </si>
  <si>
    <t>0212</t>
  </si>
  <si>
    <t>046</t>
  </si>
  <si>
    <t>Oddíly Montážní prací celkem</t>
  </si>
  <si>
    <t>Celkem</t>
  </si>
  <si>
    <t>;</t>
  </si>
  <si>
    <t>Rozpis DPH</t>
  </si>
  <si>
    <t>Sazba</t>
  </si>
  <si>
    <t>Základ</t>
  </si>
  <si>
    <t>Celková cena s DPH</t>
  </si>
  <si>
    <t>39+3</t>
  </si>
  <si>
    <t>2+3+1</t>
  </si>
  <si>
    <t>2*12</t>
  </si>
  <si>
    <t>9+53+6</t>
  </si>
  <si>
    <t>53+6</t>
  </si>
  <si>
    <t>(6+9)*2*(0,03*0,5+0,008*0,5); ochranná suspenze</t>
  </si>
  <si>
    <t>4*3,14*0,06; nátěr stávajícího výložníku</t>
  </si>
  <si>
    <t>(5+10+1+1+4)*2*2</t>
  </si>
  <si>
    <t>2+2+2+2+2+2+3+1</t>
  </si>
  <si>
    <t>18+3</t>
  </si>
  <si>
    <t>1+3</t>
  </si>
  <si>
    <t>5+10+1+1+4</t>
  </si>
  <si>
    <t>9*4+2</t>
  </si>
  <si>
    <t>9*20*1,05</t>
  </si>
  <si>
    <t>9*8; uzemnění bleskojistky</t>
  </si>
  <si>
    <t>9*2</t>
  </si>
  <si>
    <t>12+9</t>
  </si>
  <si>
    <t>(30+33+38+40+41+32+32+20+45+46+36+30+27+47+29+35+49)*1,05</t>
  </si>
  <si>
    <t>(43+31+31+35+34+31+27+39+22+28+21+4+16+6+40+8+3*2*8)*1,05</t>
  </si>
  <si>
    <t>2+3*3</t>
  </si>
  <si>
    <t>5+2+3</t>
  </si>
  <si>
    <t>5*3+10*6+1*5+1*6+1*2+4*3+8</t>
  </si>
  <si>
    <t>2*12+10</t>
  </si>
  <si>
    <t>86*1,05+2*6</t>
  </si>
  <si>
    <t>2+3*3+3+2</t>
  </si>
  <si>
    <t>102,3+6*4</t>
  </si>
  <si>
    <t>(5+10+1+1+4+1+3+1)*5</t>
  </si>
  <si>
    <t>21*2</t>
  </si>
  <si>
    <t>2*1127/1000</t>
  </si>
  <si>
    <t>2*2*(5+10+1+1+4)</t>
  </si>
  <si>
    <t>3*4</t>
  </si>
  <si>
    <t>2*2,5+4*6+2*3,5+5*6+1*2+1*2*4</t>
  </si>
  <si>
    <t>42*0,2+21*1+42*0,3</t>
  </si>
  <si>
    <t>(9*4+2)*0,62</t>
  </si>
  <si>
    <t>(37+12+22+3,5+8)*1,05</t>
  </si>
  <si>
    <t>9*8*0,4; uzemnění bleskojistky</t>
  </si>
  <si>
    <t>9*20*1,05*0,95</t>
  </si>
  <si>
    <t>6*2</t>
  </si>
  <si>
    <t>2*3+3+3*3</t>
  </si>
  <si>
    <t>(37+12+22+3,5+8)*1,05;</t>
  </si>
  <si>
    <t>1*7*0,75+1*7*0,85+2*(5+10+1+1+4)*0,75+5*4*0,75</t>
  </si>
  <si>
    <t>7+7+2*(5+10+1+1+4)+5*4</t>
  </si>
  <si>
    <t>3*2+1+1</t>
  </si>
  <si>
    <t>16+21</t>
  </si>
  <si>
    <t>(6+9)*0,2</t>
  </si>
  <si>
    <t>10+1+1</t>
  </si>
  <si>
    <t>5+4</t>
  </si>
  <si>
    <t>3,5*1,2*0,25*1,8+22*1,4*0,25*1,8; chodník, dvůr</t>
  </si>
  <si>
    <t>8*1,4*0,65*1,8; komunikace- stávající</t>
  </si>
  <si>
    <t>22*0,8*0,35*1,8+8*0,8*0,25*1,8; komunikace stávající</t>
  </si>
  <si>
    <t>8*0,8*0,20; obetonování chrániček pod komunikací</t>
  </si>
  <si>
    <t>5*1,799; základy stožárů</t>
  </si>
  <si>
    <t>8*1,4*0,04*2,4; komunikace stávající</t>
  </si>
  <si>
    <t>8*1,4*0,08*2,4; komunikace stávající</t>
  </si>
  <si>
    <t>(30+33+38+40+41+32+32+20+45+46+36+30+27+47+29+35+49)/1000</t>
  </si>
  <si>
    <t>(43+31+31+35+34+31+27+39+22+28+21+4+16+6+40+8+3*2*8)/1000</t>
  </si>
  <si>
    <t>(37+12+22+3,5+8)/1000</t>
  </si>
  <si>
    <t>9*20*0,35*0,2+(37+12)*0,8*0,2; výkop uzemnění+kabel</t>
  </si>
  <si>
    <t>5*1,7*0,9*0,2; základy stožárů</t>
  </si>
  <si>
    <t>9*20*0,35+(37+12)*0,8; výkop uzemnění+kabel</t>
  </si>
  <si>
    <t>5*1,7*0,9; základy stožárů</t>
  </si>
  <si>
    <t>8*1,4; stávající komunikace překop</t>
  </si>
  <si>
    <t>9*1,2</t>
  </si>
  <si>
    <t>3,5*1,2; stávající chodník</t>
  </si>
  <si>
    <t>1,2*3,5+22*1,4+8*1,4; chodníky, komunikace stávající</t>
  </si>
  <si>
    <t>8*1,4; stávající komunikace</t>
  </si>
  <si>
    <t>2*8+8*1,4;komunikace</t>
  </si>
  <si>
    <t>5*2,448</t>
  </si>
  <si>
    <t>5*0,6*0,6*1,8; základy stávajících stožárů</t>
  </si>
  <si>
    <t>(37+12)*0,8*0,2+3,5*0,8*0,55+(22+8)*0,8*1,2; výkopy kabel</t>
  </si>
  <si>
    <t>37+12; křížení sítí zeleň</t>
  </si>
  <si>
    <t>3,5; křížení sítí chodník</t>
  </si>
  <si>
    <t>22+8; komunikace křížení a souběhy sítí</t>
  </si>
  <si>
    <t>5*0,8*0,8*1,8; odkop základy stáv. stožárů</t>
  </si>
  <si>
    <t>9*20; výkop uzemnění</t>
  </si>
  <si>
    <t>6*2,448; výkop základy stožárů</t>
  </si>
  <si>
    <t>(37+12+3,5)*0,8*0,8+(22+8)*0,8*1,2; výkopy kabel</t>
  </si>
  <si>
    <t>37+12+22+3,5+8</t>
  </si>
  <si>
    <t>32+12+22+3,5+8</t>
  </si>
  <si>
    <t>(37+12+3,5+22)*1,05; chránička ve výkopu;</t>
  </si>
  <si>
    <t>8*1,05; sjezdy- komunikace</t>
  </si>
  <si>
    <t>47,17*10</t>
  </si>
  <si>
    <t>8*1,4*0,25</t>
  </si>
  <si>
    <t>3,5*1,2+(22+8)*1,4; chodníky -komunikace</t>
  </si>
  <si>
    <t>(22+8)*0,8; komunikace</t>
  </si>
  <si>
    <t>8*1,4</t>
  </si>
  <si>
    <t>3,5*1,2+9*1,2; stávající chodník</t>
  </si>
  <si>
    <t>9*1,2; chodník stávající</t>
  </si>
  <si>
    <t>1; průchod přes základ</t>
  </si>
  <si>
    <t>47,17*1,8</t>
  </si>
  <si>
    <t>LOKALITA  "NAD HNILIČKOU"</t>
  </si>
  <si>
    <t>SO02-Rozvody VO U Pískovny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</si>
</sst>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,.\-&quot;Kč&quot;;\-#,##0.00\ &quot;Kč&quot;"/>
  </numFmts>
  <fonts count="40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8"/>
      <color theme="3"/>
      <name val="Calibri Light"/>
      <family val="2"/>
    </font>
    <font>
      <sz val="11"/>
      <color rgb="FF9C5700"/>
      <name val="Franklin Gothic Book"/>
      <family val="2"/>
    </font>
    <font>
      <sz val="11"/>
      <color rgb="FFFA7D00"/>
      <name val="Franklin Gothic Book"/>
      <family val="2"/>
    </font>
    <font>
      <sz val="11"/>
      <color rgb="FF006100"/>
      <name val="Franklin Gothic Book"/>
      <family val="2"/>
    </font>
    <font>
      <sz val="11"/>
      <color rgb="FF9C0006"/>
      <name val="Franklin Gothic Book"/>
      <family val="2"/>
    </font>
    <font>
      <sz val="11"/>
      <color rgb="FFFF000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sz val="11"/>
      <color theme="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0" applyNumberFormat="1" applyFont="1" applyBorder="1" applyAlignment="1">
      <alignment/>
    </xf>
    <xf numFmtId="42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3" max="3" width="15.875" style="0" customWidth="1"/>
    <col min="5" max="5" width="16.00390625" style="0" customWidth="1"/>
    <col min="6" max="6" width="15.875" style="0" customWidth="1"/>
  </cols>
  <sheetData>
    <row r="1" spans="1:5" ht="18">
      <c r="A1" t="s">
        <v>362</v>
      </c>
      <c r="B1" s="1" t="s">
        <v>363</v>
      </c>
      <c r="C1" s="2"/>
      <c r="D1" s="2"/>
      <c r="E1" s="2"/>
    </row>
    <row r="2" spans="2:5" ht="18">
      <c r="B2" s="1" t="s">
        <v>471</v>
      </c>
      <c r="C2" s="2"/>
      <c r="D2" s="2"/>
      <c r="E2" s="2"/>
    </row>
    <row r="3" ht="18">
      <c r="B3" s="2" t="s">
        <v>364</v>
      </c>
    </row>
    <row r="5" ht="20.25">
      <c r="A5" s="3" t="s">
        <v>365</v>
      </c>
    </row>
    <row r="6" ht="20.25">
      <c r="A6" s="3"/>
    </row>
    <row r="7" spans="1:2" ht="12.75">
      <c r="A7" s="4" t="s">
        <v>366</v>
      </c>
      <c r="B7" s="5" t="s">
        <v>472</v>
      </c>
    </row>
    <row r="8" spans="1:8" s="5" customFormat="1" ht="12.75">
      <c r="A8" s="6" t="s">
        <v>367</v>
      </c>
      <c r="B8" s="6" t="s">
        <v>368</v>
      </c>
      <c r="C8" s="6" t="s">
        <v>5</v>
      </c>
      <c r="D8" s="6"/>
      <c r="E8" s="6"/>
      <c r="F8" s="7" t="s">
        <v>369</v>
      </c>
      <c r="G8" s="6"/>
      <c r="H8" s="6" t="s">
        <v>370</v>
      </c>
    </row>
    <row r="9" spans="1:10" ht="12.75">
      <c r="A9" t="s">
        <v>25</v>
      </c>
      <c r="B9" s="8" t="s">
        <v>371</v>
      </c>
      <c r="C9" s="4" t="s">
        <v>26</v>
      </c>
      <c r="D9" s="4"/>
      <c r="E9" s="4"/>
      <c r="F9" s="9">
        <f>'SO-02'!J2</f>
        <v>0</v>
      </c>
      <c r="J9" s="5"/>
    </row>
    <row r="10" spans="1:10" ht="12.75">
      <c r="A10" t="s">
        <v>25</v>
      </c>
      <c r="B10" s="8" t="s">
        <v>372</v>
      </c>
      <c r="C10" s="4" t="s">
        <v>161</v>
      </c>
      <c r="D10" s="4"/>
      <c r="E10" s="4"/>
      <c r="F10" s="9">
        <f>'SO-02'!J110</f>
        <v>0</v>
      </c>
      <c r="J10" s="5"/>
    </row>
    <row r="11" spans="1:10" ht="12.75">
      <c r="A11" s="10" t="s">
        <v>25</v>
      </c>
      <c r="B11" s="11" t="s">
        <v>373</v>
      </c>
      <c r="C11" s="12" t="s">
        <v>239</v>
      </c>
      <c r="D11" s="12"/>
      <c r="E11" s="12"/>
      <c r="F11" s="13">
        <f>'SO-02'!J189</f>
        <v>0</v>
      </c>
      <c r="G11" s="10"/>
      <c r="H11" s="10"/>
      <c r="J11" s="5"/>
    </row>
    <row r="12" spans="1:6" ht="12.75">
      <c r="A12" s="5" t="s">
        <v>374</v>
      </c>
      <c r="B12" s="8"/>
      <c r="C12" s="5"/>
      <c r="F12" s="14"/>
    </row>
    <row r="13" spans="1:10" ht="12.75">
      <c r="A13" s="12" t="s">
        <v>356</v>
      </c>
      <c r="B13" s="11"/>
      <c r="C13" s="12" t="s">
        <v>358</v>
      </c>
      <c r="D13" s="10"/>
      <c r="E13" s="10"/>
      <c r="F13" s="13">
        <f>'SO-02'!J313</f>
        <v>0</v>
      </c>
      <c r="G13" s="10"/>
      <c r="H13" s="10"/>
      <c r="J13" s="5"/>
    </row>
    <row r="14" spans="1:6" ht="12.75">
      <c r="A14" s="5" t="s">
        <v>375</v>
      </c>
      <c r="F14" s="15">
        <f>ROUND(SUM(F9:F13),0)</f>
        <v>0</v>
      </c>
    </row>
    <row r="15" ht="12.75">
      <c r="H15" t="s">
        <v>376</v>
      </c>
    </row>
    <row r="16" ht="15.75">
      <c r="A16" s="16" t="s">
        <v>377</v>
      </c>
    </row>
    <row r="18" spans="1:5" ht="12.75">
      <c r="A18" s="17" t="s">
        <v>378</v>
      </c>
      <c r="B18" s="10"/>
      <c r="C18" s="17" t="s">
        <v>379</v>
      </c>
      <c r="D18" s="10"/>
      <c r="E18" s="17" t="s">
        <v>23</v>
      </c>
    </row>
    <row r="19" spans="1:5" ht="12.75">
      <c r="A19" s="18">
        <v>0.21</v>
      </c>
      <c r="C19" s="15">
        <f>F14</f>
        <v>0</v>
      </c>
      <c r="E19" s="15">
        <f>ROUND(F14*0.21,0)</f>
        <v>0</v>
      </c>
    </row>
    <row r="22" spans="1:5" ht="15.75">
      <c r="A22" s="16" t="s">
        <v>380</v>
      </c>
      <c r="B22" s="19"/>
      <c r="C22" s="19"/>
      <c r="D22" s="19"/>
      <c r="E22" s="15">
        <f>F14+E19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5"/>
  <sheetViews>
    <sheetView zoomScalePageLayoutView="0" workbookViewId="0" topLeftCell="E1">
      <selection activeCell="O38" sqref="O38"/>
    </sheetView>
  </sheetViews>
  <sheetFormatPr defaultColWidth="9.00390625" defaultRowHeight="12.75"/>
  <cols>
    <col min="5" max="5" width="10.625" style="0" customWidth="1"/>
    <col min="6" max="6" width="93.625" style="0" customWidth="1"/>
    <col min="8" max="8" width="9.25390625" style="0" bestFit="1" customWidth="1"/>
    <col min="9" max="10" width="9.625" style="0" bestFit="1" customWidth="1"/>
  </cols>
  <sheetData>
    <row r="1" spans="1:24" ht="13.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</row>
    <row r="2" spans="1:24" ht="14.25" thickBot="1" thickTop="1">
      <c r="A2" s="21" t="s">
        <v>361</v>
      </c>
      <c r="B2" s="21" t="s">
        <v>24</v>
      </c>
      <c r="C2" s="21">
        <v>211</v>
      </c>
      <c r="D2" s="21" t="s">
        <v>25</v>
      </c>
      <c r="E2" s="21"/>
      <c r="F2" s="21" t="s">
        <v>26</v>
      </c>
      <c r="G2" s="21"/>
      <c r="H2" s="22"/>
      <c r="I2" s="22"/>
      <c r="J2" s="22">
        <f>SUM(J3:J109)</f>
        <v>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3.5" thickTop="1">
      <c r="A3" s="5" t="s">
        <v>361</v>
      </c>
      <c r="B3" s="5" t="s">
        <v>27</v>
      </c>
      <c r="C3" s="5">
        <v>211</v>
      </c>
      <c r="D3" s="5" t="s">
        <v>25</v>
      </c>
      <c r="E3" s="5" t="s">
        <v>28</v>
      </c>
      <c r="F3" s="5" t="s">
        <v>29</v>
      </c>
      <c r="G3" s="5" t="s">
        <v>30</v>
      </c>
      <c r="H3" s="23">
        <v>2</v>
      </c>
      <c r="I3" s="23"/>
      <c r="J3" s="23">
        <f aca="true" t="shared" si="0" ref="J3:J8">H3*I3</f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>
        <v>21</v>
      </c>
    </row>
    <row r="4" spans="1:24" ht="12.75">
      <c r="A4" s="5" t="s">
        <v>361</v>
      </c>
      <c r="B4" s="5" t="s">
        <v>27</v>
      </c>
      <c r="C4" s="5">
        <v>211</v>
      </c>
      <c r="D4" s="5" t="s">
        <v>25</v>
      </c>
      <c r="E4" s="5" t="s">
        <v>31</v>
      </c>
      <c r="F4" s="5" t="s">
        <v>32</v>
      </c>
      <c r="G4" s="5" t="s">
        <v>30</v>
      </c>
      <c r="H4" s="23">
        <v>3</v>
      </c>
      <c r="I4" s="23"/>
      <c r="J4" s="23">
        <f t="shared" si="0"/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>
        <v>21</v>
      </c>
    </row>
    <row r="5" spans="1:24" ht="12.75">
      <c r="A5" s="5" t="s">
        <v>361</v>
      </c>
      <c r="B5" s="5" t="s">
        <v>27</v>
      </c>
      <c r="C5" s="5">
        <v>211</v>
      </c>
      <c r="D5" s="5" t="s">
        <v>25</v>
      </c>
      <c r="E5" s="5" t="s">
        <v>33</v>
      </c>
      <c r="F5" s="5" t="s">
        <v>34</v>
      </c>
      <c r="G5" s="5" t="s">
        <v>30</v>
      </c>
      <c r="H5" s="23">
        <v>12</v>
      </c>
      <c r="I5" s="23"/>
      <c r="J5" s="23">
        <f t="shared" si="0"/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21</v>
      </c>
    </row>
    <row r="6" spans="1:24" ht="12.75">
      <c r="A6" s="5" t="s">
        <v>361</v>
      </c>
      <c r="B6" s="5" t="s">
        <v>27</v>
      </c>
      <c r="C6" s="5">
        <v>211</v>
      </c>
      <c r="D6" s="5" t="s">
        <v>25</v>
      </c>
      <c r="E6" s="5" t="s">
        <v>35</v>
      </c>
      <c r="F6" s="5" t="s">
        <v>36</v>
      </c>
      <c r="G6" s="5" t="s">
        <v>30</v>
      </c>
      <c r="H6" s="23">
        <v>5</v>
      </c>
      <c r="I6" s="23"/>
      <c r="J6" s="23">
        <f t="shared" si="0"/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21</v>
      </c>
    </row>
    <row r="7" spans="1:24" ht="12.75">
      <c r="A7" s="5" t="s">
        <v>361</v>
      </c>
      <c r="B7" s="5" t="s">
        <v>27</v>
      </c>
      <c r="C7" s="5">
        <v>211</v>
      </c>
      <c r="D7" s="5" t="s">
        <v>25</v>
      </c>
      <c r="E7" s="5" t="s">
        <v>37</v>
      </c>
      <c r="F7" s="5" t="s">
        <v>38</v>
      </c>
      <c r="G7" s="5" t="s">
        <v>30</v>
      </c>
      <c r="H7" s="23">
        <v>5</v>
      </c>
      <c r="I7" s="23"/>
      <c r="J7" s="23">
        <f t="shared" si="0"/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21</v>
      </c>
    </row>
    <row r="8" spans="1:24" ht="12.75">
      <c r="A8" s="5" t="s">
        <v>361</v>
      </c>
      <c r="B8" s="5" t="s">
        <v>27</v>
      </c>
      <c r="C8" s="5">
        <v>211</v>
      </c>
      <c r="D8" s="5" t="s">
        <v>25</v>
      </c>
      <c r="E8" s="5" t="s">
        <v>39</v>
      </c>
      <c r="F8" s="5" t="s">
        <v>40</v>
      </c>
      <c r="G8" s="5" t="s">
        <v>30</v>
      </c>
      <c r="H8" s="23">
        <v>42</v>
      </c>
      <c r="I8" s="23"/>
      <c r="J8" s="23">
        <f t="shared" si="0"/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21</v>
      </c>
    </row>
    <row r="9" spans="1:24" ht="12.75">
      <c r="A9" s="5"/>
      <c r="B9" s="5"/>
      <c r="C9" s="5"/>
      <c r="D9" s="5"/>
      <c r="E9" s="5"/>
      <c r="F9" s="4" t="s">
        <v>381</v>
      </c>
      <c r="G9" s="5"/>
      <c r="H9" s="23"/>
      <c r="I9" s="23"/>
      <c r="J9" s="2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75">
      <c r="A10" s="5" t="s">
        <v>361</v>
      </c>
      <c r="B10" s="5" t="s">
        <v>27</v>
      </c>
      <c r="C10" s="5">
        <v>211</v>
      </c>
      <c r="D10" s="5" t="s">
        <v>25</v>
      </c>
      <c r="E10" s="5" t="s">
        <v>41</v>
      </c>
      <c r="F10" s="5" t="s">
        <v>42</v>
      </c>
      <c r="G10" s="5" t="s">
        <v>30</v>
      </c>
      <c r="H10" s="23">
        <v>6</v>
      </c>
      <c r="I10" s="23"/>
      <c r="J10" s="23">
        <f>H10*I10</f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21</v>
      </c>
    </row>
    <row r="11" spans="1:24" ht="12.75">
      <c r="A11" s="5"/>
      <c r="B11" s="5"/>
      <c r="C11" s="5"/>
      <c r="D11" s="5"/>
      <c r="E11" s="5"/>
      <c r="F11" s="4" t="s">
        <v>382</v>
      </c>
      <c r="G11" s="5"/>
      <c r="H11" s="23"/>
      <c r="I11" s="23"/>
      <c r="J11" s="2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>
      <c r="A12" s="5" t="s">
        <v>361</v>
      </c>
      <c r="B12" s="5" t="s">
        <v>27</v>
      </c>
      <c r="C12" s="5">
        <v>211</v>
      </c>
      <c r="D12" s="5" t="s">
        <v>25</v>
      </c>
      <c r="E12" s="5" t="s">
        <v>43</v>
      </c>
      <c r="F12" s="5" t="s">
        <v>44</v>
      </c>
      <c r="G12" s="5" t="s">
        <v>30</v>
      </c>
      <c r="H12" s="23">
        <v>24</v>
      </c>
      <c r="I12" s="23"/>
      <c r="J12" s="23">
        <f>H12*I12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21</v>
      </c>
    </row>
    <row r="13" spans="1:24" ht="12.75">
      <c r="A13" s="5"/>
      <c r="B13" s="5"/>
      <c r="C13" s="5"/>
      <c r="D13" s="5"/>
      <c r="E13" s="5"/>
      <c r="F13" s="4" t="s">
        <v>383</v>
      </c>
      <c r="G13" s="5"/>
      <c r="H13" s="23"/>
      <c r="I13" s="23"/>
      <c r="J13" s="2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>
      <c r="A14" s="5" t="s">
        <v>361</v>
      </c>
      <c r="B14" s="5" t="s">
        <v>27</v>
      </c>
      <c r="C14" s="5">
        <v>211</v>
      </c>
      <c r="D14" s="5" t="s">
        <v>25</v>
      </c>
      <c r="E14" s="5" t="s">
        <v>45</v>
      </c>
      <c r="F14" s="5" t="s">
        <v>46</v>
      </c>
      <c r="G14" s="5" t="s">
        <v>30</v>
      </c>
      <c r="H14" s="23">
        <v>3</v>
      </c>
      <c r="I14" s="23"/>
      <c r="J14" s="23">
        <f>H14*I14</f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21</v>
      </c>
    </row>
    <row r="15" spans="1:24" ht="12.75">
      <c r="A15" s="5" t="s">
        <v>361</v>
      </c>
      <c r="B15" s="5" t="s">
        <v>27</v>
      </c>
      <c r="C15" s="5">
        <v>211</v>
      </c>
      <c r="D15" s="5" t="s">
        <v>25</v>
      </c>
      <c r="E15" s="5" t="s">
        <v>47</v>
      </c>
      <c r="F15" s="5" t="s">
        <v>48</v>
      </c>
      <c r="G15" s="5" t="s">
        <v>30</v>
      </c>
      <c r="H15" s="23">
        <v>68</v>
      </c>
      <c r="I15" s="23"/>
      <c r="J15" s="23">
        <f>H15*I15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21</v>
      </c>
    </row>
    <row r="16" spans="1:24" ht="12.75">
      <c r="A16" s="5"/>
      <c r="B16" s="5"/>
      <c r="C16" s="5"/>
      <c r="D16" s="5"/>
      <c r="E16" s="5"/>
      <c r="F16" s="4" t="s">
        <v>384</v>
      </c>
      <c r="G16" s="5"/>
      <c r="H16" s="23"/>
      <c r="I16" s="23"/>
      <c r="J16" s="2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>
      <c r="A17" s="5" t="s">
        <v>361</v>
      </c>
      <c r="B17" s="5" t="s">
        <v>27</v>
      </c>
      <c r="C17" s="5">
        <v>211</v>
      </c>
      <c r="D17" s="5" t="s">
        <v>25</v>
      </c>
      <c r="E17" s="5" t="s">
        <v>49</v>
      </c>
      <c r="F17" s="5" t="s">
        <v>50</v>
      </c>
      <c r="G17" s="5" t="s">
        <v>30</v>
      </c>
      <c r="H17" s="23">
        <v>59</v>
      </c>
      <c r="I17" s="23"/>
      <c r="J17" s="23">
        <f>H17*I17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21</v>
      </c>
    </row>
    <row r="18" spans="1:24" ht="12.75">
      <c r="A18" s="5"/>
      <c r="B18" s="5"/>
      <c r="C18" s="5"/>
      <c r="D18" s="5"/>
      <c r="E18" s="5"/>
      <c r="F18" s="4" t="s">
        <v>385</v>
      </c>
      <c r="G18" s="5"/>
      <c r="H18" s="23"/>
      <c r="I18" s="23"/>
      <c r="J18" s="2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>
      <c r="A19" s="5" t="s">
        <v>361</v>
      </c>
      <c r="B19" s="5" t="s">
        <v>27</v>
      </c>
      <c r="C19" s="5">
        <v>211</v>
      </c>
      <c r="D19" s="5" t="s">
        <v>25</v>
      </c>
      <c r="E19" s="5" t="s">
        <v>51</v>
      </c>
      <c r="F19" s="5" t="s">
        <v>52</v>
      </c>
      <c r="G19" s="5" t="s">
        <v>53</v>
      </c>
      <c r="H19" s="23">
        <v>1.32</v>
      </c>
      <c r="I19" s="23"/>
      <c r="J19" s="23">
        <f>H19*I19</f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21</v>
      </c>
    </row>
    <row r="20" spans="1:24" ht="12.75">
      <c r="A20" s="5"/>
      <c r="B20" s="5"/>
      <c r="C20" s="5"/>
      <c r="D20" s="5"/>
      <c r="E20" s="5"/>
      <c r="F20" s="4" t="s">
        <v>386</v>
      </c>
      <c r="G20" s="5"/>
      <c r="H20" s="23"/>
      <c r="I20" s="23"/>
      <c r="J20" s="2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>
      <c r="A21" s="5"/>
      <c r="B21" s="5"/>
      <c r="C21" s="5"/>
      <c r="D21" s="5"/>
      <c r="E21" s="5"/>
      <c r="F21" s="4" t="s">
        <v>387</v>
      </c>
      <c r="G21" s="5"/>
      <c r="H21" s="23"/>
      <c r="I21" s="23"/>
      <c r="J21" s="2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>
      <c r="A22" s="5" t="s">
        <v>361</v>
      </c>
      <c r="B22" s="5" t="s">
        <v>27</v>
      </c>
      <c r="C22" s="5">
        <v>211</v>
      </c>
      <c r="D22" s="5" t="s">
        <v>25</v>
      </c>
      <c r="E22" s="5" t="s">
        <v>54</v>
      </c>
      <c r="F22" s="5" t="s">
        <v>55</v>
      </c>
      <c r="G22" s="5" t="s">
        <v>53</v>
      </c>
      <c r="H22" s="23">
        <v>1.32</v>
      </c>
      <c r="I22" s="23"/>
      <c r="J22" s="23">
        <f>H22*I22</f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21</v>
      </c>
    </row>
    <row r="23" spans="1:24" ht="12.75">
      <c r="A23" s="5"/>
      <c r="B23" s="5"/>
      <c r="C23" s="5"/>
      <c r="D23" s="5"/>
      <c r="E23" s="5"/>
      <c r="F23" s="4" t="s">
        <v>386</v>
      </c>
      <c r="G23" s="5"/>
      <c r="H23" s="23"/>
      <c r="I23" s="23"/>
      <c r="J23" s="2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>
      <c r="A24" s="5"/>
      <c r="B24" s="5"/>
      <c r="C24" s="5"/>
      <c r="D24" s="5"/>
      <c r="E24" s="5"/>
      <c r="F24" s="4" t="s">
        <v>387</v>
      </c>
      <c r="G24" s="5"/>
      <c r="H24" s="23"/>
      <c r="I24" s="23"/>
      <c r="J24" s="2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>
      <c r="A25" s="5" t="s">
        <v>361</v>
      </c>
      <c r="B25" s="5" t="s">
        <v>27</v>
      </c>
      <c r="C25" s="5">
        <v>211</v>
      </c>
      <c r="D25" s="5" t="s">
        <v>25</v>
      </c>
      <c r="E25" s="5" t="s">
        <v>56</v>
      </c>
      <c r="F25" s="5" t="s">
        <v>57</v>
      </c>
      <c r="G25" s="5" t="s">
        <v>53</v>
      </c>
      <c r="H25" s="23">
        <v>1.32</v>
      </c>
      <c r="I25" s="23"/>
      <c r="J25" s="23">
        <f>H25*I25</f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21</v>
      </c>
    </row>
    <row r="26" spans="1:24" ht="12.75">
      <c r="A26" s="5"/>
      <c r="B26" s="5"/>
      <c r="C26" s="5"/>
      <c r="D26" s="5"/>
      <c r="E26" s="5"/>
      <c r="F26" s="4" t="s">
        <v>386</v>
      </c>
      <c r="G26" s="5"/>
      <c r="H26" s="23"/>
      <c r="I26" s="23"/>
      <c r="J26" s="2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>
      <c r="A27" s="5"/>
      <c r="B27" s="5"/>
      <c r="C27" s="5"/>
      <c r="D27" s="5"/>
      <c r="E27" s="5"/>
      <c r="F27" s="4" t="s">
        <v>387</v>
      </c>
      <c r="G27" s="5"/>
      <c r="H27" s="23"/>
      <c r="I27" s="23"/>
      <c r="J27" s="2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 s="5" t="s">
        <v>361</v>
      </c>
      <c r="B28" s="5" t="s">
        <v>27</v>
      </c>
      <c r="C28" s="5">
        <v>211</v>
      </c>
      <c r="D28" s="5" t="s">
        <v>25</v>
      </c>
      <c r="E28" s="5" t="s">
        <v>58</v>
      </c>
      <c r="F28" s="5" t="s">
        <v>59</v>
      </c>
      <c r="G28" s="5" t="s">
        <v>60</v>
      </c>
      <c r="H28" s="23">
        <v>1</v>
      </c>
      <c r="I28" s="23"/>
      <c r="J28" s="23">
        <f>H28*I28</f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21</v>
      </c>
    </row>
    <row r="29" spans="1:24" ht="12.75">
      <c r="A29" s="5" t="s">
        <v>361</v>
      </c>
      <c r="B29" s="5" t="s">
        <v>27</v>
      </c>
      <c r="C29" s="5">
        <v>211</v>
      </c>
      <c r="D29" s="5" t="s">
        <v>25</v>
      </c>
      <c r="E29" s="5" t="s">
        <v>61</v>
      </c>
      <c r="F29" s="5" t="s">
        <v>62</v>
      </c>
      <c r="G29" s="5" t="s">
        <v>30</v>
      </c>
      <c r="H29" s="23">
        <v>84</v>
      </c>
      <c r="I29" s="23"/>
      <c r="J29" s="23">
        <f>H29*I29</f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v>21</v>
      </c>
    </row>
    <row r="30" spans="1:24" ht="12.75">
      <c r="A30" s="5"/>
      <c r="B30" s="5"/>
      <c r="C30" s="5"/>
      <c r="D30" s="5"/>
      <c r="E30" s="5"/>
      <c r="F30" s="4" t="s">
        <v>388</v>
      </c>
      <c r="G30" s="5"/>
      <c r="H30" s="23"/>
      <c r="I30" s="23"/>
      <c r="J30" s="2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5" t="s">
        <v>361</v>
      </c>
      <c r="B31" s="5" t="s">
        <v>27</v>
      </c>
      <c r="C31" s="5">
        <v>211</v>
      </c>
      <c r="D31" s="5" t="s">
        <v>25</v>
      </c>
      <c r="E31" s="5" t="s">
        <v>63</v>
      </c>
      <c r="F31" s="5" t="s">
        <v>64</v>
      </c>
      <c r="G31" s="5" t="s">
        <v>30</v>
      </c>
      <c r="H31" s="23">
        <v>6</v>
      </c>
      <c r="I31" s="23"/>
      <c r="J31" s="23">
        <f>H31*I31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>
        <v>21</v>
      </c>
    </row>
    <row r="32" spans="1:24" ht="12.75">
      <c r="A32" s="5" t="s">
        <v>361</v>
      </c>
      <c r="B32" s="5" t="s">
        <v>27</v>
      </c>
      <c r="C32" s="5">
        <v>211</v>
      </c>
      <c r="D32" s="5" t="s">
        <v>25</v>
      </c>
      <c r="E32" s="5" t="s">
        <v>65</v>
      </c>
      <c r="F32" s="5" t="s">
        <v>66</v>
      </c>
      <c r="G32" s="5" t="s">
        <v>30</v>
      </c>
      <c r="H32" s="23">
        <v>16</v>
      </c>
      <c r="I32" s="23"/>
      <c r="J32" s="23">
        <f>H32*I32</f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21</v>
      </c>
    </row>
    <row r="33" spans="1:24" ht="12.75">
      <c r="A33" s="5"/>
      <c r="B33" s="5"/>
      <c r="C33" s="5"/>
      <c r="D33" s="5"/>
      <c r="E33" s="5"/>
      <c r="F33" s="4" t="s">
        <v>389</v>
      </c>
      <c r="G33" s="5"/>
      <c r="H33" s="23"/>
      <c r="I33" s="23"/>
      <c r="J33" s="2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5" t="s">
        <v>361</v>
      </c>
      <c r="B34" s="5" t="s">
        <v>27</v>
      </c>
      <c r="C34" s="5">
        <v>211</v>
      </c>
      <c r="D34" s="5" t="s">
        <v>25</v>
      </c>
      <c r="E34" s="5" t="s">
        <v>67</v>
      </c>
      <c r="F34" s="5" t="s">
        <v>68</v>
      </c>
      <c r="G34" s="5" t="s">
        <v>30</v>
      </c>
      <c r="H34" s="23">
        <v>21</v>
      </c>
      <c r="I34" s="23"/>
      <c r="J34" s="23">
        <f>H34*I34</f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21</v>
      </c>
    </row>
    <row r="35" spans="1:24" ht="12.75">
      <c r="A35" s="5" t="s">
        <v>361</v>
      </c>
      <c r="B35" s="5" t="s">
        <v>27</v>
      </c>
      <c r="C35" s="5">
        <v>211</v>
      </c>
      <c r="D35" s="5" t="s">
        <v>25</v>
      </c>
      <c r="E35" s="5" t="s">
        <v>69</v>
      </c>
      <c r="F35" s="5" t="s">
        <v>70</v>
      </c>
      <c r="G35" s="5" t="s">
        <v>30</v>
      </c>
      <c r="H35" s="23">
        <v>21</v>
      </c>
      <c r="I35" s="23"/>
      <c r="J35" s="23">
        <f>H35*I35</f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v>21</v>
      </c>
    </row>
    <row r="36" spans="1:24" ht="12.75">
      <c r="A36" s="5"/>
      <c r="B36" s="5"/>
      <c r="C36" s="5"/>
      <c r="D36" s="5"/>
      <c r="E36" s="5"/>
      <c r="F36" s="4" t="s">
        <v>390</v>
      </c>
      <c r="G36" s="5"/>
      <c r="H36" s="23"/>
      <c r="I36" s="23"/>
      <c r="J36" s="2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 t="s">
        <v>361</v>
      </c>
      <c r="B37" s="5" t="s">
        <v>27</v>
      </c>
      <c r="C37" s="5">
        <v>211</v>
      </c>
      <c r="D37" s="5" t="s">
        <v>25</v>
      </c>
      <c r="E37" s="5" t="s">
        <v>71</v>
      </c>
      <c r="F37" s="5" t="s">
        <v>72</v>
      </c>
      <c r="G37" s="5" t="s">
        <v>30</v>
      </c>
      <c r="H37" s="23">
        <v>1</v>
      </c>
      <c r="I37" s="23"/>
      <c r="J37" s="23">
        <f>H37*I37</f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>
        <v>21</v>
      </c>
    </row>
    <row r="38" spans="1:24" ht="12.75">
      <c r="A38" s="5" t="s">
        <v>361</v>
      </c>
      <c r="B38" s="5" t="s">
        <v>27</v>
      </c>
      <c r="C38" s="5">
        <v>211</v>
      </c>
      <c r="D38" s="5" t="s">
        <v>25</v>
      </c>
      <c r="E38" s="5" t="s">
        <v>73</v>
      </c>
      <c r="F38" s="5" t="s">
        <v>74</v>
      </c>
      <c r="G38" s="5" t="s">
        <v>30</v>
      </c>
      <c r="H38" s="23">
        <v>4</v>
      </c>
      <c r="I38" s="23"/>
      <c r="J38" s="23">
        <f>H38*I38</f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v>21</v>
      </c>
    </row>
    <row r="39" spans="1:24" ht="12.75">
      <c r="A39" s="5"/>
      <c r="B39" s="5"/>
      <c r="C39" s="5"/>
      <c r="D39" s="5"/>
      <c r="E39" s="5"/>
      <c r="F39" s="4" t="s">
        <v>391</v>
      </c>
      <c r="G39" s="5"/>
      <c r="H39" s="23"/>
      <c r="I39" s="23"/>
      <c r="J39" s="2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 t="s">
        <v>361</v>
      </c>
      <c r="B40" s="5" t="s">
        <v>27</v>
      </c>
      <c r="C40" s="5">
        <v>211</v>
      </c>
      <c r="D40" s="5" t="s">
        <v>25</v>
      </c>
      <c r="E40" s="5" t="s">
        <v>75</v>
      </c>
      <c r="F40" s="5" t="s">
        <v>76</v>
      </c>
      <c r="G40" s="5" t="s">
        <v>30</v>
      </c>
      <c r="H40" s="23">
        <v>21</v>
      </c>
      <c r="I40" s="23"/>
      <c r="J40" s="23">
        <f>H40*I40</f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21</v>
      </c>
    </row>
    <row r="41" spans="1:24" ht="12.75">
      <c r="A41" s="5"/>
      <c r="B41" s="5"/>
      <c r="C41" s="5"/>
      <c r="D41" s="5"/>
      <c r="E41" s="5"/>
      <c r="F41" s="4" t="s">
        <v>392</v>
      </c>
      <c r="G41" s="5"/>
      <c r="H41" s="23"/>
      <c r="I41" s="23"/>
      <c r="J41" s="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 t="s">
        <v>361</v>
      </c>
      <c r="B42" s="5" t="s">
        <v>27</v>
      </c>
      <c r="C42" s="5">
        <v>211</v>
      </c>
      <c r="D42" s="5" t="s">
        <v>25</v>
      </c>
      <c r="E42" s="5" t="s">
        <v>77</v>
      </c>
      <c r="F42" s="5" t="s">
        <v>78</v>
      </c>
      <c r="G42" s="5" t="s">
        <v>30</v>
      </c>
      <c r="H42" s="23">
        <v>21</v>
      </c>
      <c r="I42" s="23"/>
      <c r="J42" s="23">
        <f>H42*I42</f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v>21</v>
      </c>
    </row>
    <row r="43" spans="1:24" ht="12.75">
      <c r="A43" s="5"/>
      <c r="B43" s="5"/>
      <c r="C43" s="5"/>
      <c r="D43" s="5"/>
      <c r="E43" s="5"/>
      <c r="F43" s="4" t="s">
        <v>392</v>
      </c>
      <c r="G43" s="5"/>
      <c r="H43" s="23"/>
      <c r="I43" s="23"/>
      <c r="J43" s="2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 t="s">
        <v>361</v>
      </c>
      <c r="B44" s="5" t="s">
        <v>27</v>
      </c>
      <c r="C44" s="5">
        <v>211</v>
      </c>
      <c r="D44" s="5" t="s">
        <v>25</v>
      </c>
      <c r="E44" s="5" t="s">
        <v>79</v>
      </c>
      <c r="F44" s="5" t="s">
        <v>80</v>
      </c>
      <c r="G44" s="5" t="s">
        <v>81</v>
      </c>
      <c r="H44" s="23">
        <v>38</v>
      </c>
      <c r="I44" s="23"/>
      <c r="J44" s="23">
        <f>H44*I44</f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>
        <v>21</v>
      </c>
    </row>
    <row r="45" spans="1:24" ht="12.75">
      <c r="A45" s="5"/>
      <c r="B45" s="5"/>
      <c r="C45" s="5"/>
      <c r="D45" s="5"/>
      <c r="E45" s="5"/>
      <c r="F45" s="4" t="s">
        <v>393</v>
      </c>
      <c r="G45" s="5"/>
      <c r="H45" s="23"/>
      <c r="I45" s="23"/>
      <c r="J45" s="2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 t="s">
        <v>361</v>
      </c>
      <c r="B46" s="5" t="s">
        <v>27</v>
      </c>
      <c r="C46" s="5">
        <v>211</v>
      </c>
      <c r="D46" s="5" t="s">
        <v>25</v>
      </c>
      <c r="E46" s="5" t="s">
        <v>82</v>
      </c>
      <c r="F46" s="5" t="s">
        <v>83</v>
      </c>
      <c r="G46" s="5" t="s">
        <v>81</v>
      </c>
      <c r="H46" s="23">
        <v>189</v>
      </c>
      <c r="I46" s="23"/>
      <c r="J46" s="23">
        <f>H46*I46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>
        <v>21</v>
      </c>
    </row>
    <row r="47" spans="1:24" ht="12.75">
      <c r="A47" s="5"/>
      <c r="B47" s="5"/>
      <c r="C47" s="5"/>
      <c r="D47" s="5"/>
      <c r="E47" s="5"/>
      <c r="F47" s="4" t="s">
        <v>394</v>
      </c>
      <c r="G47" s="5"/>
      <c r="H47" s="23"/>
      <c r="I47" s="23"/>
      <c r="J47" s="2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 t="s">
        <v>361</v>
      </c>
      <c r="B48" s="5" t="s">
        <v>27</v>
      </c>
      <c r="C48" s="5">
        <v>211</v>
      </c>
      <c r="D48" s="5" t="s">
        <v>25</v>
      </c>
      <c r="E48" s="5" t="s">
        <v>84</v>
      </c>
      <c r="F48" s="5" t="s">
        <v>85</v>
      </c>
      <c r="G48" s="5" t="s">
        <v>81</v>
      </c>
      <c r="H48" s="23">
        <v>72</v>
      </c>
      <c r="I48" s="23"/>
      <c r="J48" s="23">
        <f>H48*I48</f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v>21</v>
      </c>
    </row>
    <row r="49" spans="1:24" ht="12.75">
      <c r="A49" s="5"/>
      <c r="B49" s="5"/>
      <c r="C49" s="5"/>
      <c r="D49" s="5"/>
      <c r="E49" s="5"/>
      <c r="F49" s="4" t="s">
        <v>395</v>
      </c>
      <c r="G49" s="5"/>
      <c r="H49" s="23"/>
      <c r="I49" s="23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 t="s">
        <v>361</v>
      </c>
      <c r="B50" s="5" t="s">
        <v>27</v>
      </c>
      <c r="C50" s="5">
        <v>211</v>
      </c>
      <c r="D50" s="5" t="s">
        <v>25</v>
      </c>
      <c r="E50" s="5" t="s">
        <v>86</v>
      </c>
      <c r="F50" s="5" t="s">
        <v>87</v>
      </c>
      <c r="G50" s="5" t="s">
        <v>30</v>
      </c>
      <c r="H50" s="23">
        <v>18</v>
      </c>
      <c r="I50" s="23"/>
      <c r="J50" s="23">
        <f>H50*I50</f>
        <v>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>
        <v>21</v>
      </c>
    </row>
    <row r="51" spans="1:24" ht="12.75">
      <c r="A51" s="5"/>
      <c r="B51" s="5"/>
      <c r="C51" s="5"/>
      <c r="D51" s="5"/>
      <c r="E51" s="5"/>
      <c r="F51" s="4" t="s">
        <v>396</v>
      </c>
      <c r="G51" s="5"/>
      <c r="H51" s="23"/>
      <c r="I51" s="23"/>
      <c r="J51" s="2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 t="s">
        <v>361</v>
      </c>
      <c r="B52" s="5" t="s">
        <v>27</v>
      </c>
      <c r="C52" s="5">
        <v>211</v>
      </c>
      <c r="D52" s="5" t="s">
        <v>25</v>
      </c>
      <c r="E52" s="5" t="s">
        <v>88</v>
      </c>
      <c r="F52" s="5" t="s">
        <v>89</v>
      </c>
      <c r="G52" s="5" t="s">
        <v>30</v>
      </c>
      <c r="H52" s="23">
        <v>21</v>
      </c>
      <c r="I52" s="23"/>
      <c r="J52" s="23">
        <f>H52*I52</f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>
        <v>21</v>
      </c>
    </row>
    <row r="53" spans="1:24" ht="12.75">
      <c r="A53" s="5"/>
      <c r="B53" s="5"/>
      <c r="C53" s="5"/>
      <c r="D53" s="5"/>
      <c r="E53" s="5"/>
      <c r="F53" s="4" t="s">
        <v>397</v>
      </c>
      <c r="G53" s="5"/>
      <c r="H53" s="23"/>
      <c r="I53" s="23"/>
      <c r="J53" s="2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 t="s">
        <v>361</v>
      </c>
      <c r="B54" s="5" t="s">
        <v>27</v>
      </c>
      <c r="C54" s="5">
        <v>211</v>
      </c>
      <c r="D54" s="5" t="s">
        <v>25</v>
      </c>
      <c r="E54" s="5" t="s">
        <v>90</v>
      </c>
      <c r="F54" s="5" t="s">
        <v>91</v>
      </c>
      <c r="G54" s="5" t="s">
        <v>30</v>
      </c>
      <c r="H54" s="23">
        <v>9</v>
      </c>
      <c r="I54" s="23"/>
      <c r="J54" s="23">
        <f>H54*I54</f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v>21</v>
      </c>
    </row>
    <row r="55" spans="1:24" ht="12.75">
      <c r="A55" s="5" t="s">
        <v>361</v>
      </c>
      <c r="B55" s="5" t="s">
        <v>27</v>
      </c>
      <c r="C55" s="5">
        <v>211</v>
      </c>
      <c r="D55" s="5" t="s">
        <v>25</v>
      </c>
      <c r="E55" s="5" t="s">
        <v>92</v>
      </c>
      <c r="F55" s="5" t="s">
        <v>93</v>
      </c>
      <c r="G55" s="5" t="s">
        <v>81</v>
      </c>
      <c r="H55" s="23">
        <v>1127.7</v>
      </c>
      <c r="I55" s="23"/>
      <c r="J55" s="23">
        <f>H55*I55</f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v>21</v>
      </c>
    </row>
    <row r="56" spans="1:24" ht="12.75">
      <c r="A56" s="5"/>
      <c r="B56" s="5"/>
      <c r="C56" s="5"/>
      <c r="D56" s="5"/>
      <c r="E56" s="5"/>
      <c r="F56" s="4" t="s">
        <v>398</v>
      </c>
      <c r="G56" s="5"/>
      <c r="H56" s="23"/>
      <c r="I56" s="23"/>
      <c r="J56" s="2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5"/>
      <c r="D57" s="5"/>
      <c r="E57" s="5"/>
      <c r="F57" s="4" t="s">
        <v>399</v>
      </c>
      <c r="G57" s="5"/>
      <c r="H57" s="23"/>
      <c r="I57" s="23"/>
      <c r="J57" s="2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 t="s">
        <v>361</v>
      </c>
      <c r="B58" s="5" t="s">
        <v>27</v>
      </c>
      <c r="C58" s="5">
        <v>211</v>
      </c>
      <c r="D58" s="5" t="s">
        <v>25</v>
      </c>
      <c r="E58" s="5" t="s">
        <v>94</v>
      </c>
      <c r="F58" s="5" t="s">
        <v>95</v>
      </c>
      <c r="G58" s="5" t="s">
        <v>81</v>
      </c>
      <c r="H58" s="23">
        <v>9</v>
      </c>
      <c r="I58" s="23"/>
      <c r="J58" s="23">
        <f>H58*I58</f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21</v>
      </c>
    </row>
    <row r="59" spans="1:24" ht="12.75">
      <c r="A59" s="5" t="s">
        <v>361</v>
      </c>
      <c r="B59" s="5" t="s">
        <v>27</v>
      </c>
      <c r="C59" s="5">
        <v>211</v>
      </c>
      <c r="D59" s="5" t="s">
        <v>25</v>
      </c>
      <c r="E59" s="5" t="s">
        <v>96</v>
      </c>
      <c r="F59" s="5" t="s">
        <v>97</v>
      </c>
      <c r="G59" s="5" t="s">
        <v>30</v>
      </c>
      <c r="H59" s="23">
        <v>11</v>
      </c>
      <c r="I59" s="23"/>
      <c r="J59" s="23">
        <f>H59*I59</f>
        <v>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21</v>
      </c>
    </row>
    <row r="60" spans="1:24" ht="12.75">
      <c r="A60" s="5"/>
      <c r="B60" s="5"/>
      <c r="C60" s="5"/>
      <c r="D60" s="5"/>
      <c r="E60" s="5"/>
      <c r="F60" s="4" t="s">
        <v>400</v>
      </c>
      <c r="G60" s="5"/>
      <c r="H60" s="23"/>
      <c r="I60" s="23"/>
      <c r="J60" s="2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 t="s">
        <v>361</v>
      </c>
      <c r="B61" s="5" t="s">
        <v>27</v>
      </c>
      <c r="C61" s="5">
        <v>211</v>
      </c>
      <c r="D61" s="5" t="s">
        <v>25</v>
      </c>
      <c r="E61" s="5" t="s">
        <v>98</v>
      </c>
      <c r="F61" s="5" t="s">
        <v>99</v>
      </c>
      <c r="G61" s="5" t="s">
        <v>30</v>
      </c>
      <c r="H61" s="23">
        <v>42</v>
      </c>
      <c r="I61" s="23"/>
      <c r="J61" s="23">
        <f>H61*I61</f>
        <v>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21</v>
      </c>
    </row>
    <row r="62" spans="1:24" ht="12.75">
      <c r="A62" s="5"/>
      <c r="B62" s="5"/>
      <c r="C62" s="5"/>
      <c r="D62" s="5"/>
      <c r="E62" s="5"/>
      <c r="F62" s="4" t="s">
        <v>381</v>
      </c>
      <c r="G62" s="5"/>
      <c r="H62" s="23"/>
      <c r="I62" s="23"/>
      <c r="J62" s="2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 t="s">
        <v>361</v>
      </c>
      <c r="B63" s="5" t="s">
        <v>27</v>
      </c>
      <c r="C63" s="5">
        <v>211</v>
      </c>
      <c r="D63" s="5" t="s">
        <v>25</v>
      </c>
      <c r="E63" s="5" t="s">
        <v>100</v>
      </c>
      <c r="F63" s="5" t="s">
        <v>101</v>
      </c>
      <c r="G63" s="5" t="s">
        <v>30</v>
      </c>
      <c r="H63" s="23">
        <v>42</v>
      </c>
      <c r="I63" s="23"/>
      <c r="J63" s="23">
        <f>H63*I63</f>
        <v>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v>21</v>
      </c>
    </row>
    <row r="64" spans="1:24" ht="12.75">
      <c r="A64" s="5"/>
      <c r="B64" s="5"/>
      <c r="C64" s="5"/>
      <c r="D64" s="5"/>
      <c r="E64" s="5"/>
      <c r="F64" s="4" t="s">
        <v>381</v>
      </c>
      <c r="G64" s="5"/>
      <c r="H64" s="23"/>
      <c r="I64" s="23"/>
      <c r="J64" s="2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 t="s">
        <v>361</v>
      </c>
      <c r="B65" s="5" t="s">
        <v>27</v>
      </c>
      <c r="C65" s="5">
        <v>211</v>
      </c>
      <c r="D65" s="5" t="s">
        <v>25</v>
      </c>
      <c r="E65" s="5" t="s">
        <v>102</v>
      </c>
      <c r="F65" s="5" t="s">
        <v>103</v>
      </c>
      <c r="G65" s="5" t="s">
        <v>30</v>
      </c>
      <c r="H65" s="23">
        <v>1</v>
      </c>
      <c r="I65" s="23"/>
      <c r="J65" s="23">
        <f>H65*I65</f>
        <v>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>
        <v>21</v>
      </c>
    </row>
    <row r="66" spans="1:24" ht="12.75">
      <c r="A66" s="5" t="s">
        <v>361</v>
      </c>
      <c r="B66" s="5" t="s">
        <v>27</v>
      </c>
      <c r="C66" s="5">
        <v>211</v>
      </c>
      <c r="D66" s="5" t="s">
        <v>25</v>
      </c>
      <c r="E66" s="5" t="s">
        <v>104</v>
      </c>
      <c r="F66" s="5" t="s">
        <v>105</v>
      </c>
      <c r="G66" s="5" t="s">
        <v>30</v>
      </c>
      <c r="H66" s="23">
        <v>1</v>
      </c>
      <c r="I66" s="23"/>
      <c r="J66" s="23">
        <f>H66*I66</f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>
        <v>21</v>
      </c>
    </row>
    <row r="67" spans="1:24" ht="12.75">
      <c r="A67" s="5" t="s">
        <v>361</v>
      </c>
      <c r="B67" s="5" t="s">
        <v>27</v>
      </c>
      <c r="C67" s="5">
        <v>211</v>
      </c>
      <c r="D67" s="5" t="s">
        <v>25</v>
      </c>
      <c r="E67" s="5" t="s">
        <v>106</v>
      </c>
      <c r="F67" s="5" t="s">
        <v>107</v>
      </c>
      <c r="G67" s="5" t="s">
        <v>30</v>
      </c>
      <c r="H67" s="23">
        <v>8</v>
      </c>
      <c r="I67" s="23"/>
      <c r="J67" s="23">
        <f>H67*I67</f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21</v>
      </c>
    </row>
    <row r="68" spans="1:24" ht="12.75">
      <c r="A68" s="5" t="s">
        <v>361</v>
      </c>
      <c r="B68" s="5" t="s">
        <v>27</v>
      </c>
      <c r="C68" s="5">
        <v>211</v>
      </c>
      <c r="D68" s="5" t="s">
        <v>25</v>
      </c>
      <c r="E68" s="5" t="s">
        <v>108</v>
      </c>
      <c r="F68" s="5" t="s">
        <v>109</v>
      </c>
      <c r="G68" s="5" t="s">
        <v>30</v>
      </c>
      <c r="H68" s="23">
        <v>10</v>
      </c>
      <c r="I68" s="23"/>
      <c r="J68" s="23">
        <f>H68*I68</f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>
        <v>21</v>
      </c>
    </row>
    <row r="69" spans="1:24" ht="12.75">
      <c r="A69" s="5"/>
      <c r="B69" s="5"/>
      <c r="C69" s="5"/>
      <c r="D69" s="5"/>
      <c r="E69" s="5"/>
      <c r="F69" s="4" t="s">
        <v>401</v>
      </c>
      <c r="G69" s="5"/>
      <c r="H69" s="23"/>
      <c r="I69" s="23"/>
      <c r="J69" s="2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 t="s">
        <v>361</v>
      </c>
      <c r="B70" s="5" t="s">
        <v>27</v>
      </c>
      <c r="C70" s="5">
        <v>211</v>
      </c>
      <c r="D70" s="5" t="s">
        <v>25</v>
      </c>
      <c r="E70" s="5" t="s">
        <v>110</v>
      </c>
      <c r="F70" s="5" t="s">
        <v>111</v>
      </c>
      <c r="G70" s="5" t="s">
        <v>30</v>
      </c>
      <c r="H70" s="23">
        <v>2</v>
      </c>
      <c r="I70" s="23"/>
      <c r="J70" s="23">
        <f>H70*I70</f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21</v>
      </c>
    </row>
    <row r="71" spans="1:24" ht="12.75">
      <c r="A71" s="5" t="s">
        <v>361</v>
      </c>
      <c r="B71" s="5" t="s">
        <v>27</v>
      </c>
      <c r="C71" s="5">
        <v>211</v>
      </c>
      <c r="D71" s="5" t="s">
        <v>25</v>
      </c>
      <c r="E71" s="5" t="s">
        <v>112</v>
      </c>
      <c r="F71" s="5" t="s">
        <v>113</v>
      </c>
      <c r="G71" s="5" t="s">
        <v>30</v>
      </c>
      <c r="H71" s="23">
        <v>2</v>
      </c>
      <c r="I71" s="23"/>
      <c r="J71" s="23">
        <f>H71*I71</f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>
        <v>21</v>
      </c>
    </row>
    <row r="72" spans="1:24" ht="12.75">
      <c r="A72" s="5" t="s">
        <v>361</v>
      </c>
      <c r="B72" s="5" t="s">
        <v>27</v>
      </c>
      <c r="C72" s="5">
        <v>211</v>
      </c>
      <c r="D72" s="5" t="s">
        <v>25</v>
      </c>
      <c r="E72" s="5" t="s">
        <v>114</v>
      </c>
      <c r="F72" s="5" t="s">
        <v>115</v>
      </c>
      <c r="G72" s="5" t="s">
        <v>81</v>
      </c>
      <c r="H72" s="23">
        <v>108</v>
      </c>
      <c r="I72" s="23"/>
      <c r="J72" s="23">
        <f>H72*I72</f>
        <v>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>
        <v>21</v>
      </c>
    </row>
    <row r="73" spans="1:24" ht="12.75">
      <c r="A73" s="5"/>
      <c r="B73" s="5"/>
      <c r="C73" s="5"/>
      <c r="D73" s="5"/>
      <c r="E73" s="5"/>
      <c r="F73" s="4" t="s">
        <v>402</v>
      </c>
      <c r="G73" s="5"/>
      <c r="H73" s="23"/>
      <c r="I73" s="23"/>
      <c r="J73" s="2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 t="s">
        <v>361</v>
      </c>
      <c r="B74" s="5" t="s">
        <v>27</v>
      </c>
      <c r="C74" s="5">
        <v>211</v>
      </c>
      <c r="D74" s="5" t="s">
        <v>25</v>
      </c>
      <c r="E74" s="5" t="s">
        <v>116</v>
      </c>
      <c r="F74" s="5" t="s">
        <v>117</v>
      </c>
      <c r="G74" s="5" t="s">
        <v>81</v>
      </c>
      <c r="H74" s="23">
        <v>34</v>
      </c>
      <c r="I74" s="23"/>
      <c r="J74" s="23">
        <f>H74*I74</f>
        <v>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>
        <v>21</v>
      </c>
    </row>
    <row r="75" spans="1:24" ht="12.75">
      <c r="A75" s="5"/>
      <c r="B75" s="5"/>
      <c r="C75" s="5"/>
      <c r="D75" s="5"/>
      <c r="E75" s="5"/>
      <c r="F75" s="4" t="s">
        <v>403</v>
      </c>
      <c r="G75" s="5"/>
      <c r="H75" s="23"/>
      <c r="I75" s="23"/>
      <c r="J75" s="2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 t="s">
        <v>361</v>
      </c>
      <c r="B76" s="5" t="s">
        <v>27</v>
      </c>
      <c r="C76" s="5">
        <v>211</v>
      </c>
      <c r="D76" s="5" t="s">
        <v>25</v>
      </c>
      <c r="E76" s="5" t="s">
        <v>118</v>
      </c>
      <c r="F76" s="5" t="s">
        <v>119</v>
      </c>
      <c r="G76" s="5" t="s">
        <v>81</v>
      </c>
      <c r="H76" s="23">
        <v>9</v>
      </c>
      <c r="I76" s="23"/>
      <c r="J76" s="23">
        <f>H76*I76</f>
        <v>0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>
        <v>21</v>
      </c>
    </row>
    <row r="77" spans="1:24" ht="12.75">
      <c r="A77" s="5" t="s">
        <v>361</v>
      </c>
      <c r="B77" s="5" t="s">
        <v>27</v>
      </c>
      <c r="C77" s="5">
        <v>211</v>
      </c>
      <c r="D77" s="5" t="s">
        <v>25</v>
      </c>
      <c r="E77" s="5" t="s">
        <v>120</v>
      </c>
      <c r="F77" s="5" t="s">
        <v>121</v>
      </c>
      <c r="G77" s="5" t="s">
        <v>81</v>
      </c>
      <c r="H77" s="23">
        <v>102.3</v>
      </c>
      <c r="I77" s="23"/>
      <c r="J77" s="23">
        <f>H77*I77</f>
        <v>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>
        <v>21</v>
      </c>
    </row>
    <row r="78" spans="1:24" ht="12.75">
      <c r="A78" s="5"/>
      <c r="B78" s="5"/>
      <c r="C78" s="5"/>
      <c r="D78" s="5"/>
      <c r="E78" s="5"/>
      <c r="F78" s="4" t="s">
        <v>404</v>
      </c>
      <c r="G78" s="5"/>
      <c r="H78" s="23"/>
      <c r="I78" s="23"/>
      <c r="J78" s="2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 t="s">
        <v>361</v>
      </c>
      <c r="B79" s="5" t="s">
        <v>27</v>
      </c>
      <c r="C79" s="5">
        <v>211</v>
      </c>
      <c r="D79" s="5" t="s">
        <v>25</v>
      </c>
      <c r="E79" s="5" t="s">
        <v>122</v>
      </c>
      <c r="F79" s="5" t="s">
        <v>123</v>
      </c>
      <c r="G79" s="5" t="s">
        <v>30</v>
      </c>
      <c r="H79" s="23">
        <v>16</v>
      </c>
      <c r="I79" s="23"/>
      <c r="J79" s="23">
        <f>H79*I79</f>
        <v>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v>21</v>
      </c>
    </row>
    <row r="80" spans="1:24" ht="12.75">
      <c r="A80" s="5"/>
      <c r="B80" s="5"/>
      <c r="C80" s="5"/>
      <c r="D80" s="5"/>
      <c r="E80" s="5"/>
      <c r="F80" s="4" t="s">
        <v>405</v>
      </c>
      <c r="G80" s="5"/>
      <c r="H80" s="23"/>
      <c r="I80" s="23"/>
      <c r="J80" s="2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 t="s">
        <v>361</v>
      </c>
      <c r="B81" s="5" t="s">
        <v>27</v>
      </c>
      <c r="C81" s="5">
        <v>211</v>
      </c>
      <c r="D81" s="5" t="s">
        <v>25</v>
      </c>
      <c r="E81" s="5" t="s">
        <v>124</v>
      </c>
      <c r="F81" s="5" t="s">
        <v>125</v>
      </c>
      <c r="G81" s="5" t="s">
        <v>81</v>
      </c>
      <c r="H81" s="23">
        <v>108</v>
      </c>
      <c r="I81" s="23"/>
      <c r="J81" s="23">
        <f>H81*I81</f>
        <v>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>
        <v>21</v>
      </c>
    </row>
    <row r="82" spans="1:24" ht="12.75">
      <c r="A82" s="5"/>
      <c r="B82" s="5"/>
      <c r="C82" s="5"/>
      <c r="D82" s="5"/>
      <c r="E82" s="5"/>
      <c r="F82" s="4" t="s">
        <v>402</v>
      </c>
      <c r="G82" s="5"/>
      <c r="H82" s="23"/>
      <c r="I82" s="23"/>
      <c r="J82" s="2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 t="s">
        <v>361</v>
      </c>
      <c r="B83" s="5" t="s">
        <v>27</v>
      </c>
      <c r="C83" s="5">
        <v>211</v>
      </c>
      <c r="D83" s="5" t="s">
        <v>25</v>
      </c>
      <c r="E83" s="5" t="s">
        <v>126</v>
      </c>
      <c r="F83" s="5" t="s">
        <v>127</v>
      </c>
      <c r="G83" s="5" t="s">
        <v>81</v>
      </c>
      <c r="H83" s="23">
        <v>126.3</v>
      </c>
      <c r="I83" s="23"/>
      <c r="J83" s="23">
        <f>H83*I83</f>
        <v>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>
        <v>21</v>
      </c>
    </row>
    <row r="84" spans="1:24" ht="12.75">
      <c r="A84" s="5"/>
      <c r="B84" s="5"/>
      <c r="C84" s="5"/>
      <c r="D84" s="5"/>
      <c r="E84" s="5"/>
      <c r="F84" s="4" t="s">
        <v>406</v>
      </c>
      <c r="G84" s="5"/>
      <c r="H84" s="23"/>
      <c r="I84" s="23"/>
      <c r="J84" s="2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 t="s">
        <v>361</v>
      </c>
      <c r="B85" s="5" t="s">
        <v>27</v>
      </c>
      <c r="C85" s="5">
        <v>211</v>
      </c>
      <c r="D85" s="5" t="s">
        <v>25</v>
      </c>
      <c r="E85" s="5" t="s">
        <v>128</v>
      </c>
      <c r="F85" s="5" t="s">
        <v>129</v>
      </c>
      <c r="G85" s="5" t="s">
        <v>30</v>
      </c>
      <c r="H85" s="23">
        <v>130</v>
      </c>
      <c r="I85" s="23"/>
      <c r="J85" s="23">
        <f>H85*I85</f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>
        <v>21</v>
      </c>
    </row>
    <row r="86" spans="1:24" ht="12.75">
      <c r="A86" s="5"/>
      <c r="B86" s="5"/>
      <c r="C86" s="5"/>
      <c r="D86" s="5"/>
      <c r="E86" s="5"/>
      <c r="F86" s="4" t="s">
        <v>407</v>
      </c>
      <c r="G86" s="5"/>
      <c r="H86" s="23"/>
      <c r="I86" s="23"/>
      <c r="J86" s="2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 t="s">
        <v>361</v>
      </c>
      <c r="B87" s="5" t="s">
        <v>27</v>
      </c>
      <c r="C87" s="5">
        <v>211</v>
      </c>
      <c r="D87" s="5" t="s">
        <v>130</v>
      </c>
      <c r="E87" s="5">
        <v>21003000</v>
      </c>
      <c r="F87" s="5" t="s">
        <v>131</v>
      </c>
      <c r="G87" s="5" t="s">
        <v>132</v>
      </c>
      <c r="H87" s="23">
        <v>4</v>
      </c>
      <c r="I87" s="23"/>
      <c r="J87" s="23">
        <f>H87*I87</f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>
        <v>21</v>
      </c>
    </row>
    <row r="88" spans="1:24" ht="12.75">
      <c r="A88" s="5" t="s">
        <v>361</v>
      </c>
      <c r="B88" s="5" t="s">
        <v>27</v>
      </c>
      <c r="C88" s="5">
        <v>211</v>
      </c>
      <c r="D88" s="5" t="s">
        <v>130</v>
      </c>
      <c r="E88" s="5" t="s">
        <v>133</v>
      </c>
      <c r="F88" s="5" t="s">
        <v>134</v>
      </c>
      <c r="G88" s="5" t="s">
        <v>30</v>
      </c>
      <c r="H88" s="23">
        <v>5</v>
      </c>
      <c r="I88" s="23"/>
      <c r="J88" s="23">
        <f>H88*I88</f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>
        <v>21</v>
      </c>
    </row>
    <row r="89" spans="1:24" ht="12.75">
      <c r="A89" s="5" t="s">
        <v>361</v>
      </c>
      <c r="B89" s="5" t="s">
        <v>27</v>
      </c>
      <c r="C89" s="5">
        <v>211</v>
      </c>
      <c r="D89" s="5" t="s">
        <v>130</v>
      </c>
      <c r="E89" s="5" t="s">
        <v>135</v>
      </c>
      <c r="F89" s="5" t="s">
        <v>136</v>
      </c>
      <c r="G89" s="5" t="s">
        <v>30</v>
      </c>
      <c r="H89" s="23">
        <v>42</v>
      </c>
      <c r="I89" s="23"/>
      <c r="J89" s="23">
        <f>H89*I89</f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21</v>
      </c>
    </row>
    <row r="90" spans="1:24" ht="12.75">
      <c r="A90" s="5"/>
      <c r="B90" s="5"/>
      <c r="C90" s="5"/>
      <c r="D90" s="5"/>
      <c r="E90" s="5"/>
      <c r="F90" s="4" t="s">
        <v>408</v>
      </c>
      <c r="G90" s="5"/>
      <c r="H90" s="23"/>
      <c r="I90" s="23"/>
      <c r="J90" s="2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 t="s">
        <v>361</v>
      </c>
      <c r="B91" s="5" t="s">
        <v>27</v>
      </c>
      <c r="C91" s="5">
        <v>211</v>
      </c>
      <c r="D91" s="5" t="s">
        <v>130</v>
      </c>
      <c r="E91" s="5">
        <v>210040403</v>
      </c>
      <c r="F91" s="5" t="s">
        <v>137</v>
      </c>
      <c r="G91" s="5" t="s">
        <v>30</v>
      </c>
      <c r="H91" s="23">
        <v>42</v>
      </c>
      <c r="I91" s="23"/>
      <c r="J91" s="23">
        <f>H91*I91</f>
        <v>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>
        <v>21</v>
      </c>
    </row>
    <row r="92" spans="1:24" ht="12.75">
      <c r="A92" s="5" t="s">
        <v>361</v>
      </c>
      <c r="B92" s="5" t="s">
        <v>27</v>
      </c>
      <c r="C92" s="5">
        <v>211</v>
      </c>
      <c r="D92" s="5" t="s">
        <v>130</v>
      </c>
      <c r="E92" s="5">
        <v>210040409</v>
      </c>
      <c r="F92" s="5" t="s">
        <v>138</v>
      </c>
      <c r="G92" s="5" t="s">
        <v>30</v>
      </c>
      <c r="H92" s="23">
        <v>42</v>
      </c>
      <c r="I92" s="23"/>
      <c r="J92" s="23">
        <f>H92*I92</f>
        <v>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>
        <v>21</v>
      </c>
    </row>
    <row r="93" spans="1:24" ht="12.75">
      <c r="A93" s="5" t="s">
        <v>361</v>
      </c>
      <c r="B93" s="5" t="s">
        <v>27</v>
      </c>
      <c r="C93" s="5">
        <v>211</v>
      </c>
      <c r="D93" s="5" t="s">
        <v>130</v>
      </c>
      <c r="E93" s="5" t="s">
        <v>139</v>
      </c>
      <c r="F93" s="5" t="s">
        <v>140</v>
      </c>
      <c r="G93" s="5" t="s">
        <v>141</v>
      </c>
      <c r="H93" s="23">
        <v>2.25</v>
      </c>
      <c r="I93" s="23"/>
      <c r="J93" s="23">
        <f>H93*I93</f>
        <v>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v>21</v>
      </c>
    </row>
    <row r="94" spans="1:24" ht="12.75">
      <c r="A94" s="5"/>
      <c r="B94" s="5"/>
      <c r="C94" s="5"/>
      <c r="D94" s="5"/>
      <c r="E94" s="5"/>
      <c r="F94" s="4" t="s">
        <v>409</v>
      </c>
      <c r="G94" s="5"/>
      <c r="H94" s="23"/>
      <c r="I94" s="23"/>
      <c r="J94" s="2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 t="s">
        <v>361</v>
      </c>
      <c r="B95" s="5" t="s">
        <v>27</v>
      </c>
      <c r="C95" s="5">
        <v>211</v>
      </c>
      <c r="D95" s="5" t="s">
        <v>130</v>
      </c>
      <c r="E95" s="5" t="s">
        <v>142</v>
      </c>
      <c r="F95" s="5" t="s">
        <v>143</v>
      </c>
      <c r="G95" s="5" t="s">
        <v>30</v>
      </c>
      <c r="H95" s="23">
        <v>42</v>
      </c>
      <c r="I95" s="23"/>
      <c r="J95" s="23">
        <f>H95*I95</f>
        <v>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21</v>
      </c>
    </row>
    <row r="96" spans="1:24" ht="12.75">
      <c r="A96" s="5" t="s">
        <v>361</v>
      </c>
      <c r="B96" s="5" t="s">
        <v>27</v>
      </c>
      <c r="C96" s="5">
        <v>211</v>
      </c>
      <c r="D96" s="5" t="s">
        <v>130</v>
      </c>
      <c r="E96" s="5" t="s">
        <v>144</v>
      </c>
      <c r="F96" s="5" t="s">
        <v>145</v>
      </c>
      <c r="G96" s="5" t="s">
        <v>30</v>
      </c>
      <c r="H96" s="23">
        <v>84</v>
      </c>
      <c r="I96" s="23"/>
      <c r="J96" s="23">
        <f>H96*I96</f>
        <v>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v>21</v>
      </c>
    </row>
    <row r="97" spans="1:24" ht="12.75">
      <c r="A97" s="5"/>
      <c r="B97" s="5"/>
      <c r="C97" s="5"/>
      <c r="D97" s="5"/>
      <c r="E97" s="5"/>
      <c r="F97" s="4" t="s">
        <v>410</v>
      </c>
      <c r="G97" s="5"/>
      <c r="H97" s="23"/>
      <c r="I97" s="23"/>
      <c r="J97" s="2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 t="s">
        <v>361</v>
      </c>
      <c r="B98" s="5" t="s">
        <v>27</v>
      </c>
      <c r="C98" s="5">
        <v>211</v>
      </c>
      <c r="D98" s="5" t="s">
        <v>130</v>
      </c>
      <c r="E98" s="5" t="s">
        <v>146</v>
      </c>
      <c r="F98" s="5" t="s">
        <v>147</v>
      </c>
      <c r="G98" s="5" t="s">
        <v>30</v>
      </c>
      <c r="H98" s="23">
        <v>12</v>
      </c>
      <c r="I98" s="23"/>
      <c r="J98" s="23">
        <f>H98*I98</f>
        <v>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>
        <v>21</v>
      </c>
    </row>
    <row r="99" spans="1:24" ht="12.75">
      <c r="A99" s="5"/>
      <c r="B99" s="5"/>
      <c r="C99" s="5"/>
      <c r="D99" s="5"/>
      <c r="E99" s="5"/>
      <c r="F99" s="4" t="s">
        <v>411</v>
      </c>
      <c r="G99" s="5"/>
      <c r="H99" s="23"/>
      <c r="I99" s="23"/>
      <c r="J99" s="2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 t="s">
        <v>361</v>
      </c>
      <c r="B100" s="5" t="s">
        <v>27</v>
      </c>
      <c r="C100" s="5">
        <v>211</v>
      </c>
      <c r="D100" s="5" t="s">
        <v>130</v>
      </c>
      <c r="E100" s="5" t="s">
        <v>148</v>
      </c>
      <c r="F100" s="5" t="s">
        <v>149</v>
      </c>
      <c r="G100" s="5" t="s">
        <v>30</v>
      </c>
      <c r="H100" s="23">
        <v>1</v>
      </c>
      <c r="I100" s="23"/>
      <c r="J100" s="23">
        <f>H100*I100</f>
        <v>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>
        <v>21</v>
      </c>
    </row>
    <row r="101" spans="1:24" ht="12.75">
      <c r="A101" s="5" t="s">
        <v>361</v>
      </c>
      <c r="B101" s="5" t="s">
        <v>27</v>
      </c>
      <c r="C101" s="5">
        <v>211</v>
      </c>
      <c r="D101" s="5" t="s">
        <v>130</v>
      </c>
      <c r="E101" s="5" t="s">
        <v>150</v>
      </c>
      <c r="F101" s="5" t="s">
        <v>151</v>
      </c>
      <c r="G101" s="5" t="s">
        <v>30</v>
      </c>
      <c r="H101" s="23">
        <v>21</v>
      </c>
      <c r="I101" s="23"/>
      <c r="J101" s="23">
        <f>H101*I101</f>
        <v>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>
        <v>21</v>
      </c>
    </row>
    <row r="102" spans="1:24" ht="12.75">
      <c r="A102" s="5"/>
      <c r="B102" s="5"/>
      <c r="C102" s="5"/>
      <c r="D102" s="5"/>
      <c r="E102" s="5"/>
      <c r="F102" s="4" t="s">
        <v>392</v>
      </c>
      <c r="G102" s="5"/>
      <c r="H102" s="23"/>
      <c r="I102" s="23"/>
      <c r="J102" s="2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 t="s">
        <v>361</v>
      </c>
      <c r="B103" s="5" t="s">
        <v>27</v>
      </c>
      <c r="C103" s="5">
        <v>211</v>
      </c>
      <c r="D103" s="5" t="s">
        <v>130</v>
      </c>
      <c r="E103" s="5" t="s">
        <v>152</v>
      </c>
      <c r="F103" s="5" t="s">
        <v>153</v>
      </c>
      <c r="G103" s="5" t="s">
        <v>30</v>
      </c>
      <c r="H103" s="23">
        <v>21</v>
      </c>
      <c r="I103" s="23"/>
      <c r="J103" s="23">
        <f>H103*I103</f>
        <v>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>
        <v>21</v>
      </c>
    </row>
    <row r="104" spans="1:24" ht="12.75">
      <c r="A104" s="5"/>
      <c r="B104" s="5"/>
      <c r="C104" s="5"/>
      <c r="D104" s="5"/>
      <c r="E104" s="5"/>
      <c r="F104" s="4" t="s">
        <v>392</v>
      </c>
      <c r="G104" s="5"/>
      <c r="H104" s="23"/>
      <c r="I104" s="23"/>
      <c r="J104" s="2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 t="s">
        <v>361</v>
      </c>
      <c r="B105" s="5" t="s">
        <v>27</v>
      </c>
      <c r="C105" s="5">
        <v>211</v>
      </c>
      <c r="D105" s="5" t="s">
        <v>130</v>
      </c>
      <c r="E105" s="5" t="s">
        <v>154</v>
      </c>
      <c r="F105" s="5" t="s">
        <v>155</v>
      </c>
      <c r="G105" s="5" t="s">
        <v>81</v>
      </c>
      <c r="H105" s="23">
        <v>76</v>
      </c>
      <c r="I105" s="23"/>
      <c r="J105" s="23">
        <f>H105*I105</f>
        <v>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>
        <v>21</v>
      </c>
    </row>
    <row r="106" spans="1:24" ht="12.75">
      <c r="A106" s="5"/>
      <c r="B106" s="5"/>
      <c r="C106" s="5"/>
      <c r="D106" s="5"/>
      <c r="E106" s="5"/>
      <c r="F106" s="4" t="s">
        <v>412</v>
      </c>
      <c r="G106" s="5"/>
      <c r="H106" s="23"/>
      <c r="I106" s="23"/>
      <c r="J106" s="2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 t="s">
        <v>361</v>
      </c>
      <c r="B107" s="5" t="s">
        <v>27</v>
      </c>
      <c r="C107" s="5">
        <v>211</v>
      </c>
      <c r="D107" s="5" t="s">
        <v>130</v>
      </c>
      <c r="E107" s="5" t="s">
        <v>156</v>
      </c>
      <c r="F107" s="5" t="s">
        <v>157</v>
      </c>
      <c r="G107" s="5" t="s">
        <v>132</v>
      </c>
      <c r="H107" s="23">
        <v>42</v>
      </c>
      <c r="I107" s="23"/>
      <c r="J107" s="23">
        <f>H107*I107</f>
        <v>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>
        <v>21</v>
      </c>
    </row>
    <row r="108" spans="1:24" ht="12.75">
      <c r="A108" s="5"/>
      <c r="B108" s="5"/>
      <c r="C108" s="5"/>
      <c r="D108" s="5"/>
      <c r="E108" s="5"/>
      <c r="F108" s="4" t="s">
        <v>413</v>
      </c>
      <c r="G108" s="5"/>
      <c r="H108" s="23"/>
      <c r="I108" s="23"/>
      <c r="J108" s="2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3.5" thickBot="1">
      <c r="A109" s="5" t="s">
        <v>361</v>
      </c>
      <c r="B109" s="5" t="s">
        <v>27</v>
      </c>
      <c r="C109" s="5">
        <v>211</v>
      </c>
      <c r="D109" s="5" t="s">
        <v>27</v>
      </c>
      <c r="E109" s="5" t="s">
        <v>158</v>
      </c>
      <c r="F109" s="5" t="s">
        <v>159</v>
      </c>
      <c r="G109" s="5" t="s">
        <v>160</v>
      </c>
      <c r="H109" s="23">
        <v>1</v>
      </c>
      <c r="I109" s="23">
        <f>SUM(J3:J107)/100</f>
        <v>0</v>
      </c>
      <c r="J109" s="23">
        <f>H109*I109</f>
        <v>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>
        <v>21</v>
      </c>
    </row>
    <row r="110" spans="1:24" ht="14.25" thickBot="1" thickTop="1">
      <c r="A110" s="21" t="s">
        <v>361</v>
      </c>
      <c r="B110" s="21" t="s">
        <v>24</v>
      </c>
      <c r="C110" s="21">
        <v>212</v>
      </c>
      <c r="D110" s="21" t="s">
        <v>25</v>
      </c>
      <c r="E110" s="21"/>
      <c r="F110" s="21" t="s">
        <v>161</v>
      </c>
      <c r="G110" s="21"/>
      <c r="H110" s="22"/>
      <c r="I110" s="22"/>
      <c r="J110" s="22">
        <f>SUM(J111:J188)</f>
        <v>0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ht="13.5" thickTop="1">
      <c r="A111" s="5" t="s">
        <v>361</v>
      </c>
      <c r="B111" s="5" t="s">
        <v>27</v>
      </c>
      <c r="C111" s="5">
        <v>212</v>
      </c>
      <c r="D111" s="5" t="s">
        <v>162</v>
      </c>
      <c r="E111" s="20">
        <v>15615235</v>
      </c>
      <c r="F111" s="5" t="s">
        <v>163</v>
      </c>
      <c r="G111" s="5" t="s">
        <v>164</v>
      </c>
      <c r="H111" s="23">
        <v>23.56</v>
      </c>
      <c r="I111" s="23"/>
      <c r="J111" s="23">
        <f>H111*I111</f>
        <v>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>
        <v>21</v>
      </c>
    </row>
    <row r="112" spans="1:24" ht="12.75">
      <c r="A112" s="5"/>
      <c r="B112" s="5"/>
      <c r="C112" s="5"/>
      <c r="D112" s="5"/>
      <c r="E112" s="20"/>
      <c r="F112" s="4" t="s">
        <v>414</v>
      </c>
      <c r="G112" s="5"/>
      <c r="H112" s="23"/>
      <c r="I112" s="23"/>
      <c r="J112" s="2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 t="s">
        <v>361</v>
      </c>
      <c r="B113" s="5" t="s">
        <v>27</v>
      </c>
      <c r="C113" s="5">
        <v>212</v>
      </c>
      <c r="D113" s="5" t="s">
        <v>162</v>
      </c>
      <c r="E113" s="20">
        <v>24621580</v>
      </c>
      <c r="F113" s="5" t="s">
        <v>165</v>
      </c>
      <c r="G113" s="5" t="s">
        <v>164</v>
      </c>
      <c r="H113" s="23">
        <v>1</v>
      </c>
      <c r="I113" s="23"/>
      <c r="J113" s="23">
        <f aca="true" t="shared" si="1" ref="J113:J118">H113*I113</f>
        <v>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>
        <v>21</v>
      </c>
    </row>
    <row r="114" spans="1:24" ht="12.75">
      <c r="A114" s="5" t="s">
        <v>361</v>
      </c>
      <c r="B114" s="5" t="s">
        <v>27</v>
      </c>
      <c r="C114" s="5">
        <v>212</v>
      </c>
      <c r="D114" s="5" t="s">
        <v>162</v>
      </c>
      <c r="E114" s="20">
        <v>24621724</v>
      </c>
      <c r="F114" s="5" t="s">
        <v>166</v>
      </c>
      <c r="G114" s="5" t="s">
        <v>167</v>
      </c>
      <c r="H114" s="23">
        <v>1</v>
      </c>
      <c r="I114" s="23"/>
      <c r="J114" s="23">
        <f t="shared" si="1"/>
        <v>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>
        <v>21</v>
      </c>
    </row>
    <row r="115" spans="1:24" ht="12.75">
      <c r="A115" s="5" t="s">
        <v>361</v>
      </c>
      <c r="B115" s="5" t="s">
        <v>27</v>
      </c>
      <c r="C115" s="5">
        <v>212</v>
      </c>
      <c r="D115" s="5" t="s">
        <v>162</v>
      </c>
      <c r="E115" s="20">
        <v>24621725</v>
      </c>
      <c r="F115" s="5" t="s">
        <v>168</v>
      </c>
      <c r="G115" s="5" t="s">
        <v>167</v>
      </c>
      <c r="H115" s="23">
        <v>1</v>
      </c>
      <c r="I115" s="23"/>
      <c r="J115" s="23">
        <f t="shared" si="1"/>
        <v>0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>
        <v>21</v>
      </c>
    </row>
    <row r="116" spans="1:24" ht="12.75">
      <c r="A116" s="5" t="s">
        <v>361</v>
      </c>
      <c r="B116" s="5" t="s">
        <v>27</v>
      </c>
      <c r="C116" s="5">
        <v>212</v>
      </c>
      <c r="D116" s="5" t="s">
        <v>162</v>
      </c>
      <c r="E116" s="20">
        <v>24621727</v>
      </c>
      <c r="F116" s="5" t="s">
        <v>169</v>
      </c>
      <c r="G116" s="5" t="s">
        <v>167</v>
      </c>
      <c r="H116" s="23">
        <v>1</v>
      </c>
      <c r="I116" s="23"/>
      <c r="J116" s="23">
        <f t="shared" si="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>
        <v>21</v>
      </c>
    </row>
    <row r="117" spans="1:24" ht="12.75">
      <c r="A117" s="5" t="s">
        <v>361</v>
      </c>
      <c r="B117" s="5" t="s">
        <v>27</v>
      </c>
      <c r="C117" s="5">
        <v>212</v>
      </c>
      <c r="D117" s="5" t="s">
        <v>162</v>
      </c>
      <c r="E117" s="20">
        <v>24642030</v>
      </c>
      <c r="F117" s="5" t="s">
        <v>170</v>
      </c>
      <c r="G117" s="5" t="s">
        <v>164</v>
      </c>
      <c r="H117" s="23">
        <v>2</v>
      </c>
      <c r="I117" s="23"/>
      <c r="J117" s="23">
        <f t="shared" si="1"/>
        <v>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>
        <v>21</v>
      </c>
    </row>
    <row r="118" spans="1:24" ht="12.75">
      <c r="A118" s="5" t="s">
        <v>361</v>
      </c>
      <c r="B118" s="5" t="s">
        <v>27</v>
      </c>
      <c r="C118" s="5">
        <v>212</v>
      </c>
      <c r="D118" s="5" t="s">
        <v>162</v>
      </c>
      <c r="E118" s="20">
        <v>28613895</v>
      </c>
      <c r="F118" s="5" t="s">
        <v>171</v>
      </c>
      <c r="G118" s="5" t="s">
        <v>81</v>
      </c>
      <c r="H118" s="23">
        <v>86.63</v>
      </c>
      <c r="I118" s="23"/>
      <c r="J118" s="23">
        <f t="shared" si="1"/>
        <v>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>
        <v>21</v>
      </c>
    </row>
    <row r="119" spans="1:24" ht="12.75">
      <c r="A119" s="5"/>
      <c r="B119" s="5"/>
      <c r="C119" s="5"/>
      <c r="D119" s="5"/>
      <c r="E119" s="20"/>
      <c r="F119" s="4" t="s">
        <v>415</v>
      </c>
      <c r="G119" s="5"/>
      <c r="H119" s="23"/>
      <c r="I119" s="23"/>
      <c r="J119" s="2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 t="s">
        <v>361</v>
      </c>
      <c r="B120" s="5" t="s">
        <v>27</v>
      </c>
      <c r="C120" s="5">
        <v>212</v>
      </c>
      <c r="D120" s="5" t="s">
        <v>162</v>
      </c>
      <c r="E120" s="20">
        <v>31181625</v>
      </c>
      <c r="F120" s="5" t="s">
        <v>172</v>
      </c>
      <c r="G120" s="5" t="s">
        <v>30</v>
      </c>
      <c r="H120" s="23">
        <v>39</v>
      </c>
      <c r="I120" s="23"/>
      <c r="J120" s="23">
        <f>H120*I120</f>
        <v>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>
        <v>21</v>
      </c>
    </row>
    <row r="121" spans="1:24" ht="12.75">
      <c r="A121" s="5" t="s">
        <v>361</v>
      </c>
      <c r="B121" s="5" t="s">
        <v>27</v>
      </c>
      <c r="C121" s="5">
        <v>212</v>
      </c>
      <c r="D121" s="5" t="s">
        <v>162</v>
      </c>
      <c r="E121" s="20">
        <v>31181627</v>
      </c>
      <c r="F121" s="5" t="s">
        <v>173</v>
      </c>
      <c r="G121" s="5" t="s">
        <v>30</v>
      </c>
      <c r="H121" s="23">
        <v>3</v>
      </c>
      <c r="I121" s="23"/>
      <c r="J121" s="23">
        <f>H121*I121</f>
        <v>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>
        <v>21</v>
      </c>
    </row>
    <row r="122" spans="1:24" ht="12.75">
      <c r="A122" s="5" t="s">
        <v>361</v>
      </c>
      <c r="B122" s="5" t="s">
        <v>27</v>
      </c>
      <c r="C122" s="5">
        <v>212</v>
      </c>
      <c r="D122" s="5" t="s">
        <v>162</v>
      </c>
      <c r="E122" s="20">
        <v>31181639</v>
      </c>
      <c r="F122" s="5" t="s">
        <v>174</v>
      </c>
      <c r="G122" s="5" t="s">
        <v>30</v>
      </c>
      <c r="H122" s="23">
        <v>6</v>
      </c>
      <c r="I122" s="23"/>
      <c r="J122" s="23">
        <f>H122*I122</f>
        <v>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>
        <v>21</v>
      </c>
    </row>
    <row r="123" spans="1:24" ht="12.75">
      <c r="A123" s="5"/>
      <c r="B123" s="5"/>
      <c r="C123" s="5"/>
      <c r="D123" s="5"/>
      <c r="E123" s="20"/>
      <c r="F123" s="4" t="s">
        <v>382</v>
      </c>
      <c r="G123" s="5"/>
      <c r="H123" s="23"/>
      <c r="I123" s="23"/>
      <c r="J123" s="2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 t="s">
        <v>361</v>
      </c>
      <c r="B124" s="5" t="s">
        <v>27</v>
      </c>
      <c r="C124" s="5">
        <v>212</v>
      </c>
      <c r="D124" s="5" t="s">
        <v>162</v>
      </c>
      <c r="E124" s="20">
        <v>31186270</v>
      </c>
      <c r="F124" s="5" t="s">
        <v>175</v>
      </c>
      <c r="G124" s="5" t="s">
        <v>30</v>
      </c>
      <c r="H124" s="23">
        <v>3</v>
      </c>
      <c r="I124" s="23"/>
      <c r="J124" s="23">
        <f>H124*I124</f>
        <v>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>
        <v>21</v>
      </c>
    </row>
    <row r="125" spans="1:24" ht="12.75">
      <c r="A125" s="5" t="s">
        <v>361</v>
      </c>
      <c r="B125" s="5" t="s">
        <v>27</v>
      </c>
      <c r="C125" s="5">
        <v>212</v>
      </c>
      <c r="D125" s="5" t="s">
        <v>162</v>
      </c>
      <c r="E125" s="20">
        <v>34111006</v>
      </c>
      <c r="F125" s="5" t="s">
        <v>176</v>
      </c>
      <c r="G125" s="5" t="s">
        <v>81</v>
      </c>
      <c r="H125" s="23">
        <v>108</v>
      </c>
      <c r="I125" s="23"/>
      <c r="J125" s="23">
        <f>H125*I125</f>
        <v>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>
        <v>21</v>
      </c>
    </row>
    <row r="126" spans="1:24" ht="12.75">
      <c r="A126" s="5"/>
      <c r="B126" s="5"/>
      <c r="C126" s="5"/>
      <c r="D126" s="5"/>
      <c r="E126" s="20"/>
      <c r="F126" s="4" t="s">
        <v>402</v>
      </c>
      <c r="G126" s="5"/>
      <c r="H126" s="23"/>
      <c r="I126" s="23"/>
      <c r="J126" s="2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 t="s">
        <v>361</v>
      </c>
      <c r="B127" s="5" t="s">
        <v>27</v>
      </c>
      <c r="C127" s="5">
        <v>212</v>
      </c>
      <c r="D127" s="5" t="s">
        <v>162</v>
      </c>
      <c r="E127" s="20">
        <v>34111076</v>
      </c>
      <c r="F127" s="5" t="s">
        <v>177</v>
      </c>
      <c r="G127" s="5" t="s">
        <v>81</v>
      </c>
      <c r="H127" s="23">
        <v>34</v>
      </c>
      <c r="I127" s="23"/>
      <c r="J127" s="23">
        <f>H127*I127</f>
        <v>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>
        <v>21</v>
      </c>
    </row>
    <row r="128" spans="1:24" ht="12.75">
      <c r="A128" s="5"/>
      <c r="B128" s="5"/>
      <c r="C128" s="5"/>
      <c r="D128" s="5"/>
      <c r="E128" s="20"/>
      <c r="F128" s="4" t="s">
        <v>403</v>
      </c>
      <c r="G128" s="5"/>
      <c r="H128" s="23"/>
      <c r="I128" s="23"/>
      <c r="J128" s="2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 t="s">
        <v>361</v>
      </c>
      <c r="B129" s="5" t="s">
        <v>27</v>
      </c>
      <c r="C129" s="5">
        <v>212</v>
      </c>
      <c r="D129" s="5" t="s">
        <v>162</v>
      </c>
      <c r="E129" s="20">
        <v>34112316</v>
      </c>
      <c r="F129" s="5" t="s">
        <v>178</v>
      </c>
      <c r="G129" s="5" t="s">
        <v>81</v>
      </c>
      <c r="H129" s="23">
        <v>9</v>
      </c>
      <c r="I129" s="23"/>
      <c r="J129" s="23">
        <f>H129*I129</f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>
        <v>21</v>
      </c>
    </row>
    <row r="130" spans="1:24" ht="12.75">
      <c r="A130" s="5" t="s">
        <v>361</v>
      </c>
      <c r="B130" s="5" t="s">
        <v>27</v>
      </c>
      <c r="C130" s="5">
        <v>212</v>
      </c>
      <c r="D130" s="5" t="s">
        <v>162</v>
      </c>
      <c r="E130" s="20">
        <v>34113200</v>
      </c>
      <c r="F130" s="5" t="s">
        <v>179</v>
      </c>
      <c r="G130" s="5" t="s">
        <v>81</v>
      </c>
      <c r="H130" s="23">
        <v>102.3</v>
      </c>
      <c r="I130" s="23"/>
      <c r="J130" s="23">
        <f>H130*I130</f>
        <v>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>
        <v>21</v>
      </c>
    </row>
    <row r="131" spans="1:24" ht="12.75">
      <c r="A131" s="5"/>
      <c r="B131" s="5"/>
      <c r="C131" s="5"/>
      <c r="D131" s="5"/>
      <c r="E131" s="20"/>
      <c r="F131" s="4" t="s">
        <v>404</v>
      </c>
      <c r="G131" s="5"/>
      <c r="H131" s="23"/>
      <c r="I131" s="23"/>
      <c r="J131" s="2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 t="s">
        <v>361</v>
      </c>
      <c r="B132" s="5" t="s">
        <v>27</v>
      </c>
      <c r="C132" s="5">
        <v>212</v>
      </c>
      <c r="D132" s="5" t="s">
        <v>162</v>
      </c>
      <c r="E132" s="20">
        <v>34113811</v>
      </c>
      <c r="F132" s="5" t="s">
        <v>180</v>
      </c>
      <c r="G132" s="5" t="s">
        <v>81</v>
      </c>
      <c r="H132" s="23">
        <v>1127.7</v>
      </c>
      <c r="I132" s="23"/>
      <c r="J132" s="23">
        <f>H132*I132</f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>
        <v>21</v>
      </c>
    </row>
    <row r="133" spans="1:24" ht="12.75">
      <c r="A133" s="5"/>
      <c r="B133" s="5"/>
      <c r="C133" s="5"/>
      <c r="D133" s="5"/>
      <c r="E133" s="20"/>
      <c r="F133" s="4" t="s">
        <v>398</v>
      </c>
      <c r="G133" s="5"/>
      <c r="H133" s="23"/>
      <c r="I133" s="23"/>
      <c r="J133" s="2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20"/>
      <c r="F134" s="4" t="s">
        <v>399</v>
      </c>
      <c r="G134" s="5"/>
      <c r="H134" s="23"/>
      <c r="I134" s="23"/>
      <c r="J134" s="2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 t="s">
        <v>361</v>
      </c>
      <c r="B135" s="5" t="s">
        <v>27</v>
      </c>
      <c r="C135" s="5">
        <v>212</v>
      </c>
      <c r="D135" s="5" t="s">
        <v>162</v>
      </c>
      <c r="E135" s="20">
        <v>35431162</v>
      </c>
      <c r="F135" s="5" t="s">
        <v>181</v>
      </c>
      <c r="G135" s="5" t="s">
        <v>30</v>
      </c>
      <c r="H135" s="23">
        <v>9</v>
      </c>
      <c r="I135" s="23"/>
      <c r="J135" s="23">
        <f aca="true" t="shared" si="2" ref="J135:J141">H135*I135</f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>
        <v>21</v>
      </c>
    </row>
    <row r="136" spans="1:24" ht="12.75">
      <c r="A136" s="5" t="s">
        <v>361</v>
      </c>
      <c r="B136" s="5" t="s">
        <v>27</v>
      </c>
      <c r="C136" s="5">
        <v>212</v>
      </c>
      <c r="D136" s="5" t="s">
        <v>162</v>
      </c>
      <c r="E136" s="20">
        <v>35431822</v>
      </c>
      <c r="F136" s="5" t="s">
        <v>182</v>
      </c>
      <c r="G136" s="5" t="s">
        <v>30</v>
      </c>
      <c r="H136" s="23">
        <v>53</v>
      </c>
      <c r="I136" s="23"/>
      <c r="J136" s="23">
        <f t="shared" si="2"/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>
        <v>21</v>
      </c>
    </row>
    <row r="137" spans="1:24" ht="12.75">
      <c r="A137" s="5" t="s">
        <v>361</v>
      </c>
      <c r="B137" s="5" t="s">
        <v>27</v>
      </c>
      <c r="C137" s="5">
        <v>212</v>
      </c>
      <c r="D137" s="5" t="s">
        <v>162</v>
      </c>
      <c r="E137" s="20">
        <v>35431823</v>
      </c>
      <c r="F137" s="5" t="s">
        <v>183</v>
      </c>
      <c r="G137" s="5" t="s">
        <v>30</v>
      </c>
      <c r="H137" s="23">
        <v>6</v>
      </c>
      <c r="I137" s="23"/>
      <c r="J137" s="23">
        <f t="shared" si="2"/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>
        <v>21</v>
      </c>
    </row>
    <row r="138" spans="1:24" ht="12.75">
      <c r="A138" s="5" t="s">
        <v>361</v>
      </c>
      <c r="B138" s="5" t="s">
        <v>27</v>
      </c>
      <c r="C138" s="5">
        <v>212</v>
      </c>
      <c r="D138" s="5" t="s">
        <v>162</v>
      </c>
      <c r="E138" s="20">
        <v>35431890</v>
      </c>
      <c r="F138" s="5" t="s">
        <v>184</v>
      </c>
      <c r="G138" s="5" t="s">
        <v>30</v>
      </c>
      <c r="H138" s="23">
        <v>26</v>
      </c>
      <c r="I138" s="23"/>
      <c r="J138" s="23">
        <f t="shared" si="2"/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>
        <v>21</v>
      </c>
    </row>
    <row r="139" spans="1:24" ht="12.75">
      <c r="A139" s="5" t="s">
        <v>361</v>
      </c>
      <c r="B139" s="5" t="s">
        <v>27</v>
      </c>
      <c r="C139" s="5">
        <v>212</v>
      </c>
      <c r="D139" s="5" t="s">
        <v>162</v>
      </c>
      <c r="E139" s="20">
        <v>35431891</v>
      </c>
      <c r="F139" s="5" t="s">
        <v>185</v>
      </c>
      <c r="G139" s="5" t="s">
        <v>30</v>
      </c>
      <c r="H139" s="23">
        <v>22</v>
      </c>
      <c r="I139" s="23"/>
      <c r="J139" s="23">
        <f t="shared" si="2"/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>
        <v>21</v>
      </c>
    </row>
    <row r="140" spans="1:24" ht="12.75">
      <c r="A140" s="5" t="s">
        <v>361</v>
      </c>
      <c r="B140" s="5" t="s">
        <v>27</v>
      </c>
      <c r="C140" s="5">
        <v>212</v>
      </c>
      <c r="D140" s="5" t="s">
        <v>162</v>
      </c>
      <c r="E140" s="20">
        <v>35436332</v>
      </c>
      <c r="F140" s="5" t="s">
        <v>186</v>
      </c>
      <c r="G140" s="5" t="s">
        <v>30</v>
      </c>
      <c r="H140" s="23">
        <v>11</v>
      </c>
      <c r="I140" s="23"/>
      <c r="J140" s="23">
        <f t="shared" si="2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>
        <v>21</v>
      </c>
    </row>
    <row r="141" spans="1:24" ht="12.75">
      <c r="A141" s="5" t="s">
        <v>361</v>
      </c>
      <c r="B141" s="5" t="s">
        <v>27</v>
      </c>
      <c r="C141" s="5">
        <v>212</v>
      </c>
      <c r="D141" s="5" t="s">
        <v>162</v>
      </c>
      <c r="E141" s="20">
        <v>35441092</v>
      </c>
      <c r="F141" s="5" t="s">
        <v>187</v>
      </c>
      <c r="G141" s="5" t="s">
        <v>164</v>
      </c>
      <c r="H141" s="23">
        <v>28.8</v>
      </c>
      <c r="I141" s="23"/>
      <c r="J141" s="23">
        <f t="shared" si="2"/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>
        <v>21</v>
      </c>
    </row>
    <row r="142" spans="1:24" ht="12.75">
      <c r="A142" s="5"/>
      <c r="B142" s="5"/>
      <c r="C142" s="5"/>
      <c r="D142" s="5"/>
      <c r="E142" s="20"/>
      <c r="F142" s="4" t="s">
        <v>416</v>
      </c>
      <c r="G142" s="5"/>
      <c r="H142" s="23"/>
      <c r="I142" s="23"/>
      <c r="J142" s="2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 t="s">
        <v>361</v>
      </c>
      <c r="B143" s="5" t="s">
        <v>27</v>
      </c>
      <c r="C143" s="5">
        <v>212</v>
      </c>
      <c r="D143" s="5" t="s">
        <v>162</v>
      </c>
      <c r="E143" s="20">
        <v>35441120</v>
      </c>
      <c r="F143" s="5" t="s">
        <v>188</v>
      </c>
      <c r="G143" s="5" t="s">
        <v>164</v>
      </c>
      <c r="H143" s="23">
        <v>179.55</v>
      </c>
      <c r="I143" s="23"/>
      <c r="J143" s="23">
        <f>H143*I143</f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>
        <v>21</v>
      </c>
    </row>
    <row r="144" spans="1:24" ht="12.75">
      <c r="A144" s="5"/>
      <c r="B144" s="5"/>
      <c r="C144" s="5"/>
      <c r="D144" s="5"/>
      <c r="E144" s="20"/>
      <c r="F144" s="4" t="s">
        <v>417</v>
      </c>
      <c r="G144" s="5"/>
      <c r="H144" s="23"/>
      <c r="I144" s="23"/>
      <c r="J144" s="2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 t="s">
        <v>361</v>
      </c>
      <c r="B145" s="5" t="s">
        <v>27</v>
      </c>
      <c r="C145" s="5">
        <v>212</v>
      </c>
      <c r="D145" s="5" t="s">
        <v>162</v>
      </c>
      <c r="E145" s="20">
        <v>35441925</v>
      </c>
      <c r="F145" s="5" t="s">
        <v>189</v>
      </c>
      <c r="G145" s="5" t="s">
        <v>30</v>
      </c>
      <c r="H145" s="23">
        <v>9</v>
      </c>
      <c r="I145" s="23"/>
      <c r="J145" s="23">
        <f>H145*I145</f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>
        <v>21</v>
      </c>
    </row>
    <row r="146" spans="1:24" ht="12.75">
      <c r="A146" s="5" t="s">
        <v>361</v>
      </c>
      <c r="B146" s="5" t="s">
        <v>27</v>
      </c>
      <c r="C146" s="5">
        <v>212</v>
      </c>
      <c r="D146" s="5" t="s">
        <v>162</v>
      </c>
      <c r="E146" s="20">
        <v>35441986</v>
      </c>
      <c r="F146" s="5" t="s">
        <v>190</v>
      </c>
      <c r="G146" s="5" t="s">
        <v>30</v>
      </c>
      <c r="H146" s="23">
        <v>12</v>
      </c>
      <c r="I146" s="23"/>
      <c r="J146" s="23">
        <f>H146*I146</f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>
        <v>21</v>
      </c>
    </row>
    <row r="147" spans="1:24" ht="12.75">
      <c r="A147" s="5"/>
      <c r="B147" s="5"/>
      <c r="C147" s="5"/>
      <c r="D147" s="5"/>
      <c r="E147" s="20"/>
      <c r="F147" s="4" t="s">
        <v>418</v>
      </c>
      <c r="G147" s="5"/>
      <c r="H147" s="23"/>
      <c r="I147" s="23"/>
      <c r="J147" s="2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 t="s">
        <v>361</v>
      </c>
      <c r="B148" s="5" t="s">
        <v>27</v>
      </c>
      <c r="C148" s="5">
        <v>212</v>
      </c>
      <c r="D148" s="5" t="s">
        <v>162</v>
      </c>
      <c r="E148" s="20">
        <v>35441996</v>
      </c>
      <c r="F148" s="5" t="s">
        <v>191</v>
      </c>
      <c r="G148" s="5" t="s">
        <v>30</v>
      </c>
      <c r="H148" s="23">
        <v>18</v>
      </c>
      <c r="I148" s="23"/>
      <c r="J148" s="23">
        <f>H148*I148</f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>
        <v>21</v>
      </c>
    </row>
    <row r="149" spans="1:24" ht="12.75">
      <c r="A149" s="5"/>
      <c r="B149" s="5"/>
      <c r="C149" s="5"/>
      <c r="D149" s="5"/>
      <c r="E149" s="20"/>
      <c r="F149" s="4" t="s">
        <v>396</v>
      </c>
      <c r="G149" s="5"/>
      <c r="H149" s="23"/>
      <c r="I149" s="23"/>
      <c r="J149" s="2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 t="s">
        <v>361</v>
      </c>
      <c r="B150" s="5" t="s">
        <v>27</v>
      </c>
      <c r="C150" s="5">
        <v>212</v>
      </c>
      <c r="D150" s="5" t="s">
        <v>162</v>
      </c>
      <c r="E150" s="20">
        <v>35711712</v>
      </c>
      <c r="F150" s="5" t="s">
        <v>192</v>
      </c>
      <c r="G150" s="5" t="s">
        <v>30</v>
      </c>
      <c r="H150" s="23">
        <v>3</v>
      </c>
      <c r="I150" s="23"/>
      <c r="J150" s="23">
        <f>H150*I150</f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>
        <v>21</v>
      </c>
    </row>
    <row r="151" spans="1:24" ht="12.75">
      <c r="A151" s="5" t="s">
        <v>361</v>
      </c>
      <c r="B151" s="5" t="s">
        <v>27</v>
      </c>
      <c r="C151" s="5">
        <v>212</v>
      </c>
      <c r="D151" s="5" t="s">
        <v>162</v>
      </c>
      <c r="E151" s="20">
        <v>35711713</v>
      </c>
      <c r="F151" s="5" t="s">
        <v>193</v>
      </c>
      <c r="G151" s="5" t="s">
        <v>30</v>
      </c>
      <c r="H151" s="23">
        <v>1</v>
      </c>
      <c r="I151" s="23"/>
      <c r="J151" s="23">
        <f>H151*I151</f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>
        <v>21</v>
      </c>
    </row>
    <row r="152" spans="1:24" ht="12.75">
      <c r="A152" s="5" t="s">
        <v>361</v>
      </c>
      <c r="B152" s="5" t="s">
        <v>27</v>
      </c>
      <c r="C152" s="5">
        <v>212</v>
      </c>
      <c r="D152" s="5" t="s">
        <v>162</v>
      </c>
      <c r="E152" s="20">
        <v>35822395</v>
      </c>
      <c r="F152" s="5" t="s">
        <v>194</v>
      </c>
      <c r="G152" s="5" t="s">
        <v>30</v>
      </c>
      <c r="H152" s="23">
        <v>1</v>
      </c>
      <c r="I152" s="23"/>
      <c r="J152" s="23">
        <f>H152*I152</f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>
        <v>21</v>
      </c>
    </row>
    <row r="153" spans="1:24" ht="12.75">
      <c r="A153" s="5" t="s">
        <v>361</v>
      </c>
      <c r="B153" s="5" t="s">
        <v>27</v>
      </c>
      <c r="C153" s="5">
        <v>212</v>
      </c>
      <c r="D153" s="5" t="s">
        <v>162</v>
      </c>
      <c r="E153" s="20">
        <v>35825230</v>
      </c>
      <c r="F153" s="5" t="s">
        <v>195</v>
      </c>
      <c r="G153" s="5" t="s">
        <v>30</v>
      </c>
      <c r="H153" s="23">
        <v>18</v>
      </c>
      <c r="I153" s="23"/>
      <c r="J153" s="23">
        <f>H153*I153</f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>
        <v>21</v>
      </c>
    </row>
    <row r="154" spans="1:24" ht="12.75">
      <c r="A154" s="5"/>
      <c r="B154" s="5"/>
      <c r="C154" s="5"/>
      <c r="D154" s="5"/>
      <c r="E154" s="20"/>
      <c r="F154" s="4" t="s">
        <v>419</v>
      </c>
      <c r="G154" s="5"/>
      <c r="H154" s="23"/>
      <c r="I154" s="23"/>
      <c r="J154" s="2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 t="s">
        <v>361</v>
      </c>
      <c r="B155" s="5" t="s">
        <v>27</v>
      </c>
      <c r="C155" s="5">
        <v>212</v>
      </c>
      <c r="D155" s="5" t="s">
        <v>162</v>
      </c>
      <c r="E155" s="20">
        <v>59261771</v>
      </c>
      <c r="F155" s="5" t="s">
        <v>196</v>
      </c>
      <c r="G155" s="5" t="s">
        <v>30</v>
      </c>
      <c r="H155" s="23">
        <v>5</v>
      </c>
      <c r="I155" s="23"/>
      <c r="J155" s="23">
        <f>H155*I155</f>
        <v>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>
        <v>21</v>
      </c>
    </row>
    <row r="156" spans="1:24" ht="12.75">
      <c r="A156" s="5" t="s">
        <v>361</v>
      </c>
      <c r="B156" s="5" t="s">
        <v>27</v>
      </c>
      <c r="C156" s="5">
        <v>212</v>
      </c>
      <c r="D156" s="5" t="s">
        <v>162</v>
      </c>
      <c r="E156" s="20">
        <v>59265551</v>
      </c>
      <c r="F156" s="5" t="s">
        <v>197</v>
      </c>
      <c r="G156" s="5" t="s">
        <v>30</v>
      </c>
      <c r="H156" s="23">
        <v>5</v>
      </c>
      <c r="I156" s="23"/>
      <c r="J156" s="23">
        <f>H156*I156</f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>
        <v>21</v>
      </c>
    </row>
    <row r="157" spans="1:24" ht="12.75">
      <c r="A157" s="5" t="s">
        <v>361</v>
      </c>
      <c r="B157" s="5" t="s">
        <v>27</v>
      </c>
      <c r="C157" s="5">
        <v>212</v>
      </c>
      <c r="D157" s="5" t="s">
        <v>162</v>
      </c>
      <c r="E157" s="20">
        <v>73534530</v>
      </c>
      <c r="F157" s="5" t="s">
        <v>198</v>
      </c>
      <c r="G157" s="5" t="s">
        <v>30</v>
      </c>
      <c r="H157" s="23">
        <v>2</v>
      </c>
      <c r="I157" s="23"/>
      <c r="J157" s="23">
        <f>H157*I157</f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>
        <v>21</v>
      </c>
    </row>
    <row r="158" spans="1:24" ht="12.75">
      <c r="A158" s="5" t="s">
        <v>361</v>
      </c>
      <c r="B158" s="5" t="s">
        <v>27</v>
      </c>
      <c r="C158" s="5">
        <v>212</v>
      </c>
      <c r="D158" s="5" t="s">
        <v>130</v>
      </c>
      <c r="E158" s="5">
        <v>3415879666</v>
      </c>
      <c r="F158" s="5" t="s">
        <v>199</v>
      </c>
      <c r="G158" s="5" t="s">
        <v>81</v>
      </c>
      <c r="H158" s="23">
        <v>86.63</v>
      </c>
      <c r="I158" s="23"/>
      <c r="J158" s="23">
        <f>H158*I158</f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>
        <v>21</v>
      </c>
    </row>
    <row r="159" spans="1:24" ht="12.75">
      <c r="A159" s="5"/>
      <c r="B159" s="5"/>
      <c r="C159" s="5"/>
      <c r="D159" s="5"/>
      <c r="E159" s="5"/>
      <c r="F159" s="4" t="s">
        <v>420</v>
      </c>
      <c r="G159" s="5"/>
      <c r="H159" s="23"/>
      <c r="I159" s="23"/>
      <c r="J159" s="2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 t="s">
        <v>361</v>
      </c>
      <c r="B160" s="5" t="s">
        <v>27</v>
      </c>
      <c r="C160" s="5">
        <v>212</v>
      </c>
      <c r="D160" s="5" t="s">
        <v>130</v>
      </c>
      <c r="E160" s="5" t="s">
        <v>200</v>
      </c>
      <c r="F160" s="5" t="s">
        <v>201</v>
      </c>
      <c r="G160" s="5" t="s">
        <v>30</v>
      </c>
      <c r="H160" s="23">
        <v>12</v>
      </c>
      <c r="I160" s="23"/>
      <c r="J160" s="23">
        <f>H160*I160</f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>
        <v>21</v>
      </c>
    </row>
    <row r="161" spans="1:24" ht="12.75">
      <c r="A161" s="5" t="s">
        <v>361</v>
      </c>
      <c r="B161" s="5" t="s">
        <v>27</v>
      </c>
      <c r="C161" s="5">
        <v>212</v>
      </c>
      <c r="D161" s="5" t="s">
        <v>130</v>
      </c>
      <c r="E161" s="5" t="s">
        <v>202</v>
      </c>
      <c r="F161" s="5" t="s">
        <v>203</v>
      </c>
      <c r="G161" s="5" t="s">
        <v>81</v>
      </c>
      <c r="H161" s="23">
        <v>57.7</v>
      </c>
      <c r="I161" s="23"/>
      <c r="J161" s="23">
        <f>H161*I161</f>
        <v>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>
        <v>21</v>
      </c>
    </row>
    <row r="162" spans="1:24" ht="12.75">
      <c r="A162" s="5"/>
      <c r="B162" s="5"/>
      <c r="C162" s="5"/>
      <c r="D162" s="5"/>
      <c r="E162" s="5"/>
      <c r="F162" s="4" t="s">
        <v>421</v>
      </c>
      <c r="G162" s="5"/>
      <c r="H162" s="23"/>
      <c r="I162" s="23"/>
      <c r="J162" s="2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5" t="s">
        <v>361</v>
      </c>
      <c r="B163" s="5" t="s">
        <v>27</v>
      </c>
      <c r="C163" s="5">
        <v>212</v>
      </c>
      <c r="D163" s="5" t="s">
        <v>130</v>
      </c>
      <c r="E163" s="5" t="s">
        <v>204</v>
      </c>
      <c r="F163" s="5" t="s">
        <v>205</v>
      </c>
      <c r="G163" s="5" t="s">
        <v>30</v>
      </c>
      <c r="H163" s="23">
        <v>76</v>
      </c>
      <c r="I163" s="23"/>
      <c r="J163" s="23">
        <f>H163*I163</f>
        <v>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>
        <v>21</v>
      </c>
    </row>
    <row r="164" spans="1:24" ht="12.75">
      <c r="A164" s="5"/>
      <c r="B164" s="5"/>
      <c r="C164" s="5"/>
      <c r="D164" s="5"/>
      <c r="E164" s="5"/>
      <c r="F164" s="4" t="s">
        <v>422</v>
      </c>
      <c r="G164" s="5"/>
      <c r="H164" s="23"/>
      <c r="I164" s="23"/>
      <c r="J164" s="2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5" t="s">
        <v>361</v>
      </c>
      <c r="B165" s="5" t="s">
        <v>27</v>
      </c>
      <c r="C165" s="5">
        <v>212</v>
      </c>
      <c r="D165" s="5" t="s">
        <v>130</v>
      </c>
      <c r="E165" s="5" t="s">
        <v>206</v>
      </c>
      <c r="F165" s="5" t="s">
        <v>207</v>
      </c>
      <c r="G165" s="5" t="s">
        <v>30</v>
      </c>
      <c r="H165" s="23">
        <v>9</v>
      </c>
      <c r="I165" s="23"/>
      <c r="J165" s="23">
        <f>H165*I165</f>
        <v>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>
        <v>21</v>
      </c>
    </row>
    <row r="166" spans="1:24" ht="12.75">
      <c r="A166" s="5" t="s">
        <v>361</v>
      </c>
      <c r="B166" s="5" t="s">
        <v>27</v>
      </c>
      <c r="C166" s="5">
        <v>212</v>
      </c>
      <c r="D166" s="5" t="s">
        <v>130</v>
      </c>
      <c r="E166" s="5" t="s">
        <v>208</v>
      </c>
      <c r="F166" s="5" t="s">
        <v>209</v>
      </c>
      <c r="G166" s="5" t="s">
        <v>30</v>
      </c>
      <c r="H166" s="23">
        <v>16</v>
      </c>
      <c r="I166" s="23"/>
      <c r="J166" s="23">
        <f>H166*I166</f>
        <v>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>
        <v>21</v>
      </c>
    </row>
    <row r="167" spans="1:24" ht="12.75">
      <c r="A167" s="5"/>
      <c r="B167" s="5"/>
      <c r="C167" s="5"/>
      <c r="D167" s="5"/>
      <c r="E167" s="5"/>
      <c r="F167" s="4" t="s">
        <v>405</v>
      </c>
      <c r="G167" s="5"/>
      <c r="H167" s="23"/>
      <c r="I167" s="23"/>
      <c r="J167" s="2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5" t="s">
        <v>361</v>
      </c>
      <c r="B168" s="5" t="s">
        <v>27</v>
      </c>
      <c r="C168" s="5">
        <v>212</v>
      </c>
      <c r="D168" s="5" t="s">
        <v>130</v>
      </c>
      <c r="E168" s="5">
        <v>35436314</v>
      </c>
      <c r="F168" s="5" t="s">
        <v>210</v>
      </c>
      <c r="G168" s="5" t="s">
        <v>30</v>
      </c>
      <c r="H168" s="23">
        <v>8</v>
      </c>
      <c r="I168" s="23"/>
      <c r="J168" s="23">
        <f>H168*I168</f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>
        <v>21</v>
      </c>
    </row>
    <row r="169" spans="1:24" ht="12.75">
      <c r="A169" s="5"/>
      <c r="B169" s="5"/>
      <c r="C169" s="5"/>
      <c r="D169" s="5"/>
      <c r="E169" s="5"/>
      <c r="F169" s="4" t="s">
        <v>423</v>
      </c>
      <c r="G169" s="5"/>
      <c r="H169" s="23"/>
      <c r="I169" s="23"/>
      <c r="J169" s="2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5" t="s">
        <v>361</v>
      </c>
      <c r="B170" s="5" t="s">
        <v>27</v>
      </c>
      <c r="C170" s="5">
        <v>212</v>
      </c>
      <c r="D170" s="5" t="s">
        <v>130</v>
      </c>
      <c r="E170" s="5">
        <v>35436315</v>
      </c>
      <c r="F170" s="5" t="s">
        <v>211</v>
      </c>
      <c r="G170" s="5" t="s">
        <v>30</v>
      </c>
      <c r="H170" s="23">
        <v>37</v>
      </c>
      <c r="I170" s="23"/>
      <c r="J170" s="23">
        <f>H170*I170</f>
        <v>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>
        <v>21</v>
      </c>
    </row>
    <row r="171" spans="1:24" ht="12.75">
      <c r="A171" s="5"/>
      <c r="B171" s="5"/>
      <c r="C171" s="5"/>
      <c r="D171" s="5"/>
      <c r="E171" s="5"/>
      <c r="F171" s="4" t="s">
        <v>424</v>
      </c>
      <c r="G171" s="5"/>
      <c r="H171" s="23"/>
      <c r="I171" s="23"/>
      <c r="J171" s="2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5" t="s">
        <v>361</v>
      </c>
      <c r="B172" s="5" t="s">
        <v>27</v>
      </c>
      <c r="C172" s="5">
        <v>212</v>
      </c>
      <c r="D172" s="5" t="s">
        <v>130</v>
      </c>
      <c r="E172" s="5" t="s">
        <v>212</v>
      </c>
      <c r="F172" s="5" t="s">
        <v>213</v>
      </c>
      <c r="G172" s="5" t="s">
        <v>164</v>
      </c>
      <c r="H172" s="23">
        <v>3</v>
      </c>
      <c r="I172" s="23"/>
      <c r="J172" s="23">
        <f>H172*I172</f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>
        <v>21</v>
      </c>
    </row>
    <row r="173" spans="1:24" ht="12.75">
      <c r="A173" s="5"/>
      <c r="B173" s="5"/>
      <c r="C173" s="5"/>
      <c r="D173" s="5"/>
      <c r="E173" s="5"/>
      <c r="F173" s="4" t="s">
        <v>425</v>
      </c>
      <c r="G173" s="5"/>
      <c r="H173" s="23"/>
      <c r="I173" s="23"/>
      <c r="J173" s="2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5" t="s">
        <v>361</v>
      </c>
      <c r="B174" s="5" t="s">
        <v>27</v>
      </c>
      <c r="C174" s="5">
        <v>212</v>
      </c>
      <c r="D174" s="5" t="s">
        <v>130</v>
      </c>
      <c r="E174" s="5" t="s">
        <v>214</v>
      </c>
      <c r="F174" s="5" t="s">
        <v>215</v>
      </c>
      <c r="G174" s="5" t="s">
        <v>30</v>
      </c>
      <c r="H174" s="23">
        <v>9</v>
      </c>
      <c r="I174" s="23"/>
      <c r="J174" s="23">
        <f>H174*I174</f>
        <v>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>
        <v>21</v>
      </c>
    </row>
    <row r="175" spans="1:24" ht="12.75">
      <c r="A175" s="5" t="s">
        <v>361</v>
      </c>
      <c r="B175" s="5" t="s">
        <v>27</v>
      </c>
      <c r="C175" s="5">
        <v>212</v>
      </c>
      <c r="D175" s="5" t="s">
        <v>130</v>
      </c>
      <c r="E175" s="5" t="s">
        <v>216</v>
      </c>
      <c r="F175" s="5" t="s">
        <v>217</v>
      </c>
      <c r="G175" s="5" t="s">
        <v>30</v>
      </c>
      <c r="H175" s="23">
        <v>12</v>
      </c>
      <c r="I175" s="23"/>
      <c r="J175" s="23">
        <f>H175*I175</f>
        <v>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>
        <v>21</v>
      </c>
    </row>
    <row r="176" spans="1:24" ht="12.75">
      <c r="A176" s="5"/>
      <c r="B176" s="5"/>
      <c r="C176" s="5"/>
      <c r="D176" s="5"/>
      <c r="E176" s="5"/>
      <c r="F176" s="4" t="s">
        <v>426</v>
      </c>
      <c r="G176" s="5"/>
      <c r="H176" s="23"/>
      <c r="I176" s="23"/>
      <c r="J176" s="2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5" t="s">
        <v>361</v>
      </c>
      <c r="B177" s="5" t="s">
        <v>27</v>
      </c>
      <c r="C177" s="5">
        <v>212</v>
      </c>
      <c r="D177" s="5" t="s">
        <v>130</v>
      </c>
      <c r="E177" s="5" t="s">
        <v>218</v>
      </c>
      <c r="F177" s="5" t="s">
        <v>219</v>
      </c>
      <c r="G177" s="5" t="s">
        <v>30</v>
      </c>
      <c r="H177" s="23">
        <v>9</v>
      </c>
      <c r="I177" s="23"/>
      <c r="J177" s="23">
        <f>H177*I177</f>
        <v>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>
        <v>21</v>
      </c>
    </row>
    <row r="178" spans="1:24" ht="12.75">
      <c r="A178" s="5"/>
      <c r="B178" s="5"/>
      <c r="C178" s="5"/>
      <c r="D178" s="5"/>
      <c r="E178" s="5"/>
      <c r="F178" s="4" t="s">
        <v>427</v>
      </c>
      <c r="G178" s="5"/>
      <c r="H178" s="23"/>
      <c r="I178" s="23"/>
      <c r="J178" s="2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5" t="s">
        <v>361</v>
      </c>
      <c r="B179" s="5" t="s">
        <v>27</v>
      </c>
      <c r="C179" s="5">
        <v>212</v>
      </c>
      <c r="D179" s="5" t="s">
        <v>130</v>
      </c>
      <c r="E179" s="5" t="s">
        <v>220</v>
      </c>
      <c r="F179" s="5" t="s">
        <v>221</v>
      </c>
      <c r="G179" s="5" t="s">
        <v>30</v>
      </c>
      <c r="H179" s="23">
        <v>12</v>
      </c>
      <c r="I179" s="23"/>
      <c r="J179" s="23">
        <f>H179*I179</f>
        <v>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>
        <v>21</v>
      </c>
    </row>
    <row r="180" spans="1:24" ht="12.75">
      <c r="A180" s="5"/>
      <c r="B180" s="5"/>
      <c r="C180" s="5"/>
      <c r="D180" s="5"/>
      <c r="E180" s="5"/>
      <c r="F180" s="4" t="s">
        <v>426</v>
      </c>
      <c r="G180" s="5"/>
      <c r="H180" s="23"/>
      <c r="I180" s="23"/>
      <c r="J180" s="2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5" t="s">
        <v>361</v>
      </c>
      <c r="B181" s="5" t="s">
        <v>27</v>
      </c>
      <c r="C181" s="5">
        <v>212</v>
      </c>
      <c r="D181" s="5" t="s">
        <v>130</v>
      </c>
      <c r="E181" s="5" t="s">
        <v>222</v>
      </c>
      <c r="F181" s="5" t="s">
        <v>223</v>
      </c>
      <c r="G181" s="5" t="s">
        <v>224</v>
      </c>
      <c r="H181" s="23">
        <v>12</v>
      </c>
      <c r="I181" s="23"/>
      <c r="J181" s="23">
        <f aca="true" t="shared" si="3" ref="J181:J188">H181*I181</f>
        <v>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>
        <v>21</v>
      </c>
    </row>
    <row r="182" spans="1:24" ht="12.75">
      <c r="A182" s="5" t="s">
        <v>361</v>
      </c>
      <c r="B182" s="5" t="s">
        <v>27</v>
      </c>
      <c r="C182" s="5">
        <v>212</v>
      </c>
      <c r="D182" s="5" t="s">
        <v>130</v>
      </c>
      <c r="E182" s="5" t="s">
        <v>225</v>
      </c>
      <c r="F182" s="5" t="s">
        <v>226</v>
      </c>
      <c r="G182" s="5" t="s">
        <v>30</v>
      </c>
      <c r="H182" s="23">
        <v>9</v>
      </c>
      <c r="I182" s="23"/>
      <c r="J182" s="23">
        <f t="shared" si="3"/>
        <v>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>
        <v>21</v>
      </c>
    </row>
    <row r="183" spans="1:24" ht="12.75">
      <c r="A183" s="5" t="s">
        <v>361</v>
      </c>
      <c r="B183" s="5" t="s">
        <v>27</v>
      </c>
      <c r="C183" s="5">
        <v>212</v>
      </c>
      <c r="D183" s="5" t="s">
        <v>130</v>
      </c>
      <c r="E183" s="5" t="s">
        <v>227</v>
      </c>
      <c r="F183" s="5" t="s">
        <v>228</v>
      </c>
      <c r="G183" s="5" t="s">
        <v>30</v>
      </c>
      <c r="H183" s="23">
        <v>3</v>
      </c>
      <c r="I183" s="23"/>
      <c r="J183" s="23">
        <f t="shared" si="3"/>
        <v>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>
        <v>21</v>
      </c>
    </row>
    <row r="184" spans="1:24" ht="12.75">
      <c r="A184" s="5" t="s">
        <v>361</v>
      </c>
      <c r="B184" s="5" t="s">
        <v>27</v>
      </c>
      <c r="C184" s="5">
        <v>212</v>
      </c>
      <c r="D184" s="5" t="s">
        <v>130</v>
      </c>
      <c r="E184" s="5" t="s">
        <v>229</v>
      </c>
      <c r="F184" s="5" t="s">
        <v>230</v>
      </c>
      <c r="G184" s="5" t="s">
        <v>30</v>
      </c>
      <c r="H184" s="23">
        <v>1</v>
      </c>
      <c r="I184" s="23"/>
      <c r="J184" s="23">
        <f t="shared" si="3"/>
        <v>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>
        <v>21</v>
      </c>
    </row>
    <row r="185" spans="1:24" ht="12.75">
      <c r="A185" s="5" t="s">
        <v>361</v>
      </c>
      <c r="B185" s="5" t="s">
        <v>27</v>
      </c>
      <c r="C185" s="5">
        <v>212</v>
      </c>
      <c r="D185" s="5" t="s">
        <v>27</v>
      </c>
      <c r="E185" s="5" t="s">
        <v>231</v>
      </c>
      <c r="F185" s="5" t="s">
        <v>232</v>
      </c>
      <c r="G185" s="5" t="s">
        <v>160</v>
      </c>
      <c r="H185" s="23">
        <v>3</v>
      </c>
      <c r="I185" s="23">
        <f>SUM(J111:J184)/100</f>
        <v>0</v>
      </c>
      <c r="J185" s="23">
        <f t="shared" si="3"/>
        <v>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>
        <v>21</v>
      </c>
    </row>
    <row r="186" spans="1:24" ht="12.75">
      <c r="A186" s="5" t="s">
        <v>361</v>
      </c>
      <c r="B186" s="5" t="s">
        <v>27</v>
      </c>
      <c r="C186" s="5">
        <v>212</v>
      </c>
      <c r="D186" s="5" t="s">
        <v>27</v>
      </c>
      <c r="E186" s="5" t="s">
        <v>233</v>
      </c>
      <c r="F186" s="5" t="s">
        <v>234</v>
      </c>
      <c r="G186" s="5" t="s">
        <v>160</v>
      </c>
      <c r="H186" s="23">
        <v>5</v>
      </c>
      <c r="I186" s="23">
        <f>SUM(J111:J184)/100</f>
        <v>0</v>
      </c>
      <c r="J186" s="23">
        <f t="shared" si="3"/>
        <v>0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>
        <v>21</v>
      </c>
    </row>
    <row r="187" spans="1:24" ht="12.75">
      <c r="A187" s="5" t="s">
        <v>361</v>
      </c>
      <c r="B187" s="5" t="s">
        <v>27</v>
      </c>
      <c r="C187" s="5">
        <v>212</v>
      </c>
      <c r="D187" s="5" t="s">
        <v>27</v>
      </c>
      <c r="E187" s="5" t="s">
        <v>235</v>
      </c>
      <c r="F187" s="5" t="s">
        <v>236</v>
      </c>
      <c r="G187" s="5" t="s">
        <v>160</v>
      </c>
      <c r="H187" s="23">
        <v>3.6</v>
      </c>
      <c r="I187" s="23">
        <f>SUM(J111:J184)/100</f>
        <v>0</v>
      </c>
      <c r="J187" s="23">
        <f t="shared" si="3"/>
        <v>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>
        <v>21</v>
      </c>
    </row>
    <row r="188" spans="1:24" ht="13.5" thickBot="1">
      <c r="A188" s="5" t="s">
        <v>361</v>
      </c>
      <c r="B188" s="5" t="s">
        <v>27</v>
      </c>
      <c r="C188" s="5">
        <v>212</v>
      </c>
      <c r="D188" s="5" t="s">
        <v>27</v>
      </c>
      <c r="E188" s="5" t="s">
        <v>237</v>
      </c>
      <c r="F188" s="5" t="s">
        <v>238</v>
      </c>
      <c r="G188" s="5" t="s">
        <v>160</v>
      </c>
      <c r="H188" s="23">
        <v>1</v>
      </c>
      <c r="I188" s="23">
        <f>SUM(J111:J184)/100</f>
        <v>0</v>
      </c>
      <c r="J188" s="23">
        <f t="shared" si="3"/>
        <v>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>
        <v>21</v>
      </c>
    </row>
    <row r="189" spans="1:24" ht="14.25" thickBot="1" thickTop="1">
      <c r="A189" s="21" t="s">
        <v>361</v>
      </c>
      <c r="B189" s="21" t="s">
        <v>24</v>
      </c>
      <c r="C189" s="21">
        <v>46</v>
      </c>
      <c r="D189" s="21" t="s">
        <v>25</v>
      </c>
      <c r="E189" s="21"/>
      <c r="F189" s="21" t="s">
        <v>239</v>
      </c>
      <c r="G189" s="21"/>
      <c r="H189" s="22"/>
      <c r="I189" s="22"/>
      <c r="J189" s="22">
        <f>SUM(J190:J312)</f>
        <v>0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</row>
    <row r="190" spans="1:24" ht="13.5" thickTop="1">
      <c r="A190" s="5" t="s">
        <v>361</v>
      </c>
      <c r="B190" s="5" t="s">
        <v>27</v>
      </c>
      <c r="C190" s="5">
        <v>46</v>
      </c>
      <c r="D190" s="5" t="s">
        <v>162</v>
      </c>
      <c r="E190" s="20">
        <v>58337331</v>
      </c>
      <c r="F190" s="5" t="s">
        <v>240</v>
      </c>
      <c r="G190" s="5" t="s">
        <v>241</v>
      </c>
      <c r="H190" s="23">
        <v>15.75</v>
      </c>
      <c r="I190" s="23"/>
      <c r="J190" s="23">
        <f>H190*I190</f>
        <v>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>
        <v>21</v>
      </c>
    </row>
    <row r="191" spans="1:24" ht="12.75">
      <c r="A191" s="5"/>
      <c r="B191" s="5"/>
      <c r="C191" s="5"/>
      <c r="D191" s="5"/>
      <c r="E191" s="20"/>
      <c r="F191" s="4" t="s">
        <v>428</v>
      </c>
      <c r="G191" s="5"/>
      <c r="H191" s="23"/>
      <c r="I191" s="23"/>
      <c r="J191" s="2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5" t="s">
        <v>361</v>
      </c>
      <c r="B192" s="5" t="s">
        <v>27</v>
      </c>
      <c r="C192" s="5">
        <v>46</v>
      </c>
      <c r="D192" s="5" t="s">
        <v>162</v>
      </c>
      <c r="E192" s="20">
        <v>58337344</v>
      </c>
      <c r="F192" s="5" t="s">
        <v>242</v>
      </c>
      <c r="G192" s="5" t="s">
        <v>241</v>
      </c>
      <c r="H192" s="23">
        <v>13.1</v>
      </c>
      <c r="I192" s="23"/>
      <c r="J192" s="23">
        <f>H192*I192</f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>
        <v>21</v>
      </c>
    </row>
    <row r="193" spans="1:24" ht="12.75">
      <c r="A193" s="5"/>
      <c r="B193" s="5"/>
      <c r="C193" s="5"/>
      <c r="D193" s="5"/>
      <c r="E193" s="20"/>
      <c r="F193" s="4" t="s">
        <v>429</v>
      </c>
      <c r="G193" s="5"/>
      <c r="H193" s="23"/>
      <c r="I193" s="23"/>
      <c r="J193" s="2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5" t="s">
        <v>361</v>
      </c>
      <c r="B194" s="5" t="s">
        <v>27</v>
      </c>
      <c r="C194" s="5">
        <v>46</v>
      </c>
      <c r="D194" s="5" t="s">
        <v>162</v>
      </c>
      <c r="E194" s="20">
        <v>58344169</v>
      </c>
      <c r="F194" s="5" t="s">
        <v>243</v>
      </c>
      <c r="G194" s="5" t="s">
        <v>241</v>
      </c>
      <c r="H194" s="23">
        <v>13.97</v>
      </c>
      <c r="I194" s="23"/>
      <c r="J194" s="23">
        <f>H194*I194</f>
        <v>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>
        <v>21</v>
      </c>
    </row>
    <row r="195" spans="1:24" ht="12.75">
      <c r="A195" s="5"/>
      <c r="B195" s="5"/>
      <c r="C195" s="5"/>
      <c r="D195" s="5"/>
      <c r="E195" s="20"/>
      <c r="F195" s="4" t="s">
        <v>430</v>
      </c>
      <c r="G195" s="5"/>
      <c r="H195" s="23"/>
      <c r="I195" s="23"/>
      <c r="J195" s="2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5" t="s">
        <v>361</v>
      </c>
      <c r="B196" s="5" t="s">
        <v>27</v>
      </c>
      <c r="C196" s="5">
        <v>46</v>
      </c>
      <c r="D196" s="5" t="s">
        <v>162</v>
      </c>
      <c r="E196" s="20">
        <v>58931963</v>
      </c>
      <c r="F196" s="5" t="s">
        <v>244</v>
      </c>
      <c r="G196" s="5" t="s">
        <v>245</v>
      </c>
      <c r="H196" s="23">
        <v>1.28</v>
      </c>
      <c r="I196" s="23"/>
      <c r="J196" s="23">
        <f>H196*I196</f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>
        <v>21</v>
      </c>
    </row>
    <row r="197" spans="1:24" ht="12.75">
      <c r="A197" s="5"/>
      <c r="B197" s="5"/>
      <c r="C197" s="5"/>
      <c r="D197" s="5"/>
      <c r="E197" s="20"/>
      <c r="F197" s="4" t="s">
        <v>431</v>
      </c>
      <c r="G197" s="5"/>
      <c r="H197" s="23"/>
      <c r="I197" s="23"/>
      <c r="J197" s="2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2.75">
      <c r="A198" s="5" t="s">
        <v>361</v>
      </c>
      <c r="B198" s="5" t="s">
        <v>27</v>
      </c>
      <c r="C198" s="5">
        <v>46</v>
      </c>
      <c r="D198" s="5" t="s">
        <v>162</v>
      </c>
      <c r="E198" s="20">
        <v>58932563</v>
      </c>
      <c r="F198" s="5" t="s">
        <v>246</v>
      </c>
      <c r="G198" s="5" t="s">
        <v>245</v>
      </c>
      <c r="H198" s="23">
        <v>8.99</v>
      </c>
      <c r="I198" s="23"/>
      <c r="J198" s="23">
        <f>H198*I198</f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>
        <v>21</v>
      </c>
    </row>
    <row r="199" spans="1:24" ht="12.75">
      <c r="A199" s="5"/>
      <c r="B199" s="5"/>
      <c r="C199" s="5"/>
      <c r="D199" s="5"/>
      <c r="E199" s="20"/>
      <c r="F199" s="4" t="s">
        <v>432</v>
      </c>
      <c r="G199" s="5"/>
      <c r="H199" s="23"/>
      <c r="I199" s="23"/>
      <c r="J199" s="2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2.75">
      <c r="A200" s="5" t="s">
        <v>361</v>
      </c>
      <c r="B200" s="5" t="s">
        <v>27</v>
      </c>
      <c r="C200" s="5">
        <v>46</v>
      </c>
      <c r="D200" s="5" t="s">
        <v>162</v>
      </c>
      <c r="E200" s="20">
        <v>58942406</v>
      </c>
      <c r="F200" s="5" t="s">
        <v>247</v>
      </c>
      <c r="G200" s="5" t="s">
        <v>241</v>
      </c>
      <c r="H200" s="23">
        <v>1.08</v>
      </c>
      <c r="I200" s="23"/>
      <c r="J200" s="23">
        <f>H200*I200</f>
        <v>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>
        <v>21</v>
      </c>
    </row>
    <row r="201" spans="1:24" ht="12.75">
      <c r="A201" s="5"/>
      <c r="B201" s="5"/>
      <c r="C201" s="5"/>
      <c r="D201" s="5"/>
      <c r="E201" s="20"/>
      <c r="F201" s="4" t="s">
        <v>433</v>
      </c>
      <c r="G201" s="5"/>
      <c r="H201" s="23"/>
      <c r="I201" s="23"/>
      <c r="J201" s="2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2.75">
      <c r="A202" s="5" t="s">
        <v>361</v>
      </c>
      <c r="B202" s="5" t="s">
        <v>27</v>
      </c>
      <c r="C202" s="5">
        <v>46</v>
      </c>
      <c r="D202" s="5" t="s">
        <v>162</v>
      </c>
      <c r="E202" s="20">
        <v>58943115</v>
      </c>
      <c r="F202" s="5" t="s">
        <v>248</v>
      </c>
      <c r="G202" s="5" t="s">
        <v>241</v>
      </c>
      <c r="H202" s="23">
        <v>2.15</v>
      </c>
      <c r="I202" s="23"/>
      <c r="J202" s="23">
        <f>H202*I202</f>
        <v>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>
        <v>21</v>
      </c>
    </row>
    <row r="203" spans="1:24" ht="12.75">
      <c r="A203" s="5"/>
      <c r="B203" s="5"/>
      <c r="C203" s="5"/>
      <c r="D203" s="5"/>
      <c r="E203" s="20"/>
      <c r="F203" s="4" t="s">
        <v>434</v>
      </c>
      <c r="G203" s="5"/>
      <c r="H203" s="23"/>
      <c r="I203" s="23"/>
      <c r="J203" s="2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5" t="s">
        <v>361</v>
      </c>
      <c r="B204" s="5" t="s">
        <v>27</v>
      </c>
      <c r="C204" s="5">
        <v>46</v>
      </c>
      <c r="D204" s="5" t="s">
        <v>25</v>
      </c>
      <c r="E204" s="5" t="s">
        <v>249</v>
      </c>
      <c r="F204" s="5" t="s">
        <v>250</v>
      </c>
      <c r="G204" s="5" t="s">
        <v>141</v>
      </c>
      <c r="H204" s="23">
        <v>1.07</v>
      </c>
      <c r="I204" s="23"/>
      <c r="J204" s="23">
        <f>H204*I204</f>
        <v>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>
        <v>21</v>
      </c>
    </row>
    <row r="205" spans="1:24" ht="12.75">
      <c r="A205" s="5"/>
      <c r="B205" s="5"/>
      <c r="C205" s="5"/>
      <c r="D205" s="5"/>
      <c r="E205" s="5"/>
      <c r="F205" s="4" t="s">
        <v>435</v>
      </c>
      <c r="G205" s="5"/>
      <c r="H205" s="23"/>
      <c r="I205" s="23"/>
      <c r="J205" s="2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2.75">
      <c r="A206" s="5"/>
      <c r="B206" s="5"/>
      <c r="C206" s="5"/>
      <c r="D206" s="5"/>
      <c r="E206" s="5"/>
      <c r="F206" s="4" t="s">
        <v>436</v>
      </c>
      <c r="G206" s="5"/>
      <c r="H206" s="23"/>
      <c r="I206" s="23"/>
      <c r="J206" s="2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2.75">
      <c r="A207" s="5" t="s">
        <v>361</v>
      </c>
      <c r="B207" s="5" t="s">
        <v>27</v>
      </c>
      <c r="C207" s="5">
        <v>46</v>
      </c>
      <c r="D207" s="5" t="s">
        <v>25</v>
      </c>
      <c r="E207" s="5" t="s">
        <v>251</v>
      </c>
      <c r="F207" s="5" t="s">
        <v>252</v>
      </c>
      <c r="G207" s="5" t="s">
        <v>141</v>
      </c>
      <c r="H207" s="23">
        <v>0.08</v>
      </c>
      <c r="I207" s="23"/>
      <c r="J207" s="23">
        <f>H207*I207</f>
        <v>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>
        <v>21</v>
      </c>
    </row>
    <row r="208" spans="1:24" ht="12.75">
      <c r="A208" s="5"/>
      <c r="B208" s="5"/>
      <c r="C208" s="5"/>
      <c r="D208" s="5"/>
      <c r="E208" s="5"/>
      <c r="F208" s="4" t="s">
        <v>437</v>
      </c>
      <c r="G208" s="5"/>
      <c r="H208" s="23"/>
      <c r="I208" s="23"/>
      <c r="J208" s="2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5" t="s">
        <v>361</v>
      </c>
      <c r="B209" s="5" t="s">
        <v>27</v>
      </c>
      <c r="C209" s="5">
        <v>46</v>
      </c>
      <c r="D209" s="5" t="s">
        <v>25</v>
      </c>
      <c r="E209" s="5" t="s">
        <v>253</v>
      </c>
      <c r="F209" s="5" t="s">
        <v>254</v>
      </c>
      <c r="G209" s="5" t="s">
        <v>245</v>
      </c>
      <c r="H209" s="23">
        <v>21.97</v>
      </c>
      <c r="I209" s="23"/>
      <c r="J209" s="23">
        <f>H209*I209</f>
        <v>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>
        <v>21</v>
      </c>
    </row>
    <row r="210" spans="1:24" ht="12.75">
      <c r="A210" s="5"/>
      <c r="B210" s="5"/>
      <c r="C210" s="5"/>
      <c r="D210" s="5"/>
      <c r="E210" s="5"/>
      <c r="F210" s="4" t="s">
        <v>438</v>
      </c>
      <c r="G210" s="5"/>
      <c r="H210" s="23"/>
      <c r="I210" s="23"/>
      <c r="J210" s="2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5"/>
      <c r="B211" s="5"/>
      <c r="C211" s="5"/>
      <c r="D211" s="5"/>
      <c r="E211" s="5"/>
      <c r="F211" s="4" t="s">
        <v>439</v>
      </c>
      <c r="G211" s="5"/>
      <c r="H211" s="23"/>
      <c r="I211" s="23"/>
      <c r="J211" s="2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>
      <c r="A212" s="5" t="s">
        <v>361</v>
      </c>
      <c r="B212" s="5" t="s">
        <v>27</v>
      </c>
      <c r="C212" s="5">
        <v>46</v>
      </c>
      <c r="D212" s="5" t="s">
        <v>25</v>
      </c>
      <c r="E212" s="5" t="s">
        <v>255</v>
      </c>
      <c r="F212" s="5" t="s">
        <v>256</v>
      </c>
      <c r="G212" s="5" t="s">
        <v>53</v>
      </c>
      <c r="H212" s="23">
        <v>109.85</v>
      </c>
      <c r="I212" s="23"/>
      <c r="J212" s="23">
        <f>H212*I212</f>
        <v>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>
        <v>21</v>
      </c>
    </row>
    <row r="213" spans="1:24" ht="12.75">
      <c r="A213" s="5"/>
      <c r="B213" s="5"/>
      <c r="C213" s="5"/>
      <c r="D213" s="5"/>
      <c r="E213" s="5"/>
      <c r="F213" s="4" t="s">
        <v>440</v>
      </c>
      <c r="G213" s="5"/>
      <c r="H213" s="23"/>
      <c r="I213" s="23"/>
      <c r="J213" s="2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2.75">
      <c r="A214" s="5"/>
      <c r="B214" s="5"/>
      <c r="C214" s="5"/>
      <c r="D214" s="5"/>
      <c r="E214" s="5"/>
      <c r="F214" s="4" t="s">
        <v>441</v>
      </c>
      <c r="G214" s="5"/>
      <c r="H214" s="23"/>
      <c r="I214" s="23"/>
      <c r="J214" s="2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2.75">
      <c r="A215" s="5" t="s">
        <v>361</v>
      </c>
      <c r="B215" s="5" t="s">
        <v>27</v>
      </c>
      <c r="C215" s="5">
        <v>46</v>
      </c>
      <c r="D215" s="5" t="s">
        <v>25</v>
      </c>
      <c r="E215" s="5" t="s">
        <v>257</v>
      </c>
      <c r="F215" s="5" t="s">
        <v>258</v>
      </c>
      <c r="G215" s="5" t="s">
        <v>53</v>
      </c>
      <c r="H215" s="23">
        <v>2</v>
      </c>
      <c r="I215" s="23"/>
      <c r="J215" s="23">
        <f>H215*I215</f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>
        <v>21</v>
      </c>
    </row>
    <row r="216" spans="1:24" ht="12.75">
      <c r="A216" s="5" t="s">
        <v>361</v>
      </c>
      <c r="B216" s="5" t="s">
        <v>27</v>
      </c>
      <c r="C216" s="5">
        <v>46</v>
      </c>
      <c r="D216" s="5" t="s">
        <v>25</v>
      </c>
      <c r="E216" s="5" t="s">
        <v>259</v>
      </c>
      <c r="F216" s="5" t="s">
        <v>260</v>
      </c>
      <c r="G216" s="5" t="s">
        <v>53</v>
      </c>
      <c r="H216" s="23">
        <v>11.2</v>
      </c>
      <c r="I216" s="23"/>
      <c r="J216" s="23">
        <f>H216*I216</f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>
        <v>21</v>
      </c>
    </row>
    <row r="217" spans="1:24" ht="12.75">
      <c r="A217" s="5"/>
      <c r="B217" s="5"/>
      <c r="C217" s="5"/>
      <c r="D217" s="5"/>
      <c r="E217" s="5"/>
      <c r="F217" s="4" t="s">
        <v>442</v>
      </c>
      <c r="G217" s="5"/>
      <c r="H217" s="23"/>
      <c r="I217" s="23"/>
      <c r="J217" s="2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2.75">
      <c r="A218" s="5" t="s">
        <v>361</v>
      </c>
      <c r="B218" s="5" t="s">
        <v>27</v>
      </c>
      <c r="C218" s="5">
        <v>46</v>
      </c>
      <c r="D218" s="5" t="s">
        <v>25</v>
      </c>
      <c r="E218" s="5" t="s">
        <v>261</v>
      </c>
      <c r="F218" s="5" t="s">
        <v>262</v>
      </c>
      <c r="G218" s="5" t="s">
        <v>53</v>
      </c>
      <c r="H218" s="23">
        <v>10.8</v>
      </c>
      <c r="I218" s="23"/>
      <c r="J218" s="23">
        <f>H218*I218</f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>
        <v>21</v>
      </c>
    </row>
    <row r="219" spans="1:24" ht="12.75">
      <c r="A219" s="5"/>
      <c r="B219" s="5"/>
      <c r="C219" s="5"/>
      <c r="D219" s="5"/>
      <c r="E219" s="5"/>
      <c r="F219" s="4" t="s">
        <v>443</v>
      </c>
      <c r="G219" s="5"/>
      <c r="H219" s="23"/>
      <c r="I219" s="23"/>
      <c r="J219" s="2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2.75">
      <c r="A220" s="5" t="s">
        <v>361</v>
      </c>
      <c r="B220" s="5" t="s">
        <v>27</v>
      </c>
      <c r="C220" s="5">
        <v>46</v>
      </c>
      <c r="D220" s="5" t="s">
        <v>25</v>
      </c>
      <c r="E220" s="5" t="s">
        <v>263</v>
      </c>
      <c r="F220" s="5" t="s">
        <v>264</v>
      </c>
      <c r="G220" s="5" t="s">
        <v>53</v>
      </c>
      <c r="H220" s="23">
        <v>4.2</v>
      </c>
      <c r="I220" s="23"/>
      <c r="J220" s="23">
        <f>H220*I220</f>
        <v>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>
        <v>21</v>
      </c>
    </row>
    <row r="221" spans="1:24" ht="12.75">
      <c r="A221" s="5"/>
      <c r="B221" s="5"/>
      <c r="C221" s="5"/>
      <c r="D221" s="5"/>
      <c r="E221" s="5"/>
      <c r="F221" s="4" t="s">
        <v>444</v>
      </c>
      <c r="G221" s="5"/>
      <c r="H221" s="23"/>
      <c r="I221" s="23"/>
      <c r="J221" s="2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2.75">
      <c r="A222" s="5" t="s">
        <v>361</v>
      </c>
      <c r="B222" s="5" t="s">
        <v>27</v>
      </c>
      <c r="C222" s="5">
        <v>46</v>
      </c>
      <c r="D222" s="5" t="s">
        <v>25</v>
      </c>
      <c r="E222" s="5" t="s">
        <v>265</v>
      </c>
      <c r="F222" s="5" t="s">
        <v>266</v>
      </c>
      <c r="G222" s="5" t="s">
        <v>81</v>
      </c>
      <c r="H222" s="23">
        <v>3</v>
      </c>
      <c r="I222" s="23"/>
      <c r="J222" s="23">
        <f>H222*I222</f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>
        <v>21</v>
      </c>
    </row>
    <row r="223" spans="1:24" ht="12.75">
      <c r="A223" s="5" t="s">
        <v>361</v>
      </c>
      <c r="B223" s="5" t="s">
        <v>27</v>
      </c>
      <c r="C223" s="5">
        <v>46</v>
      </c>
      <c r="D223" s="5" t="s">
        <v>25</v>
      </c>
      <c r="E223" s="5" t="s">
        <v>267</v>
      </c>
      <c r="F223" s="5" t="s">
        <v>268</v>
      </c>
      <c r="G223" s="5" t="s">
        <v>53</v>
      </c>
      <c r="H223" s="23">
        <v>46.2</v>
      </c>
      <c r="I223" s="23"/>
      <c r="J223" s="23">
        <f>H223*I223</f>
        <v>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>
        <v>21</v>
      </c>
    </row>
    <row r="224" spans="1:24" ht="12.75">
      <c r="A224" s="5"/>
      <c r="B224" s="5"/>
      <c r="C224" s="5"/>
      <c r="D224" s="5"/>
      <c r="E224" s="5"/>
      <c r="F224" s="4" t="s">
        <v>445</v>
      </c>
      <c r="G224" s="5"/>
      <c r="H224" s="23"/>
      <c r="I224" s="23"/>
      <c r="J224" s="2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2.75">
      <c r="A225" s="5" t="s">
        <v>361</v>
      </c>
      <c r="B225" s="5" t="s">
        <v>27</v>
      </c>
      <c r="C225" s="5">
        <v>46</v>
      </c>
      <c r="D225" s="5" t="s">
        <v>25</v>
      </c>
      <c r="E225" s="5" t="s">
        <v>269</v>
      </c>
      <c r="F225" s="5" t="s">
        <v>270</v>
      </c>
      <c r="G225" s="5" t="s">
        <v>53</v>
      </c>
      <c r="H225" s="23">
        <v>11.2</v>
      </c>
      <c r="I225" s="23"/>
      <c r="J225" s="23">
        <f>H225*I225</f>
        <v>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>
        <v>21</v>
      </c>
    </row>
    <row r="226" spans="1:24" ht="12.75">
      <c r="A226" s="5"/>
      <c r="B226" s="5"/>
      <c r="C226" s="5"/>
      <c r="D226" s="5"/>
      <c r="E226" s="5"/>
      <c r="F226" s="4" t="s">
        <v>446</v>
      </c>
      <c r="G226" s="5"/>
      <c r="H226" s="23"/>
      <c r="I226" s="23"/>
      <c r="J226" s="2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2.75">
      <c r="A227" s="5" t="s">
        <v>361</v>
      </c>
      <c r="B227" s="5" t="s">
        <v>27</v>
      </c>
      <c r="C227" s="5">
        <v>46</v>
      </c>
      <c r="D227" s="5" t="s">
        <v>25</v>
      </c>
      <c r="E227" s="5" t="s">
        <v>271</v>
      </c>
      <c r="F227" s="5" t="s">
        <v>272</v>
      </c>
      <c r="G227" s="5" t="s">
        <v>81</v>
      </c>
      <c r="H227" s="23">
        <v>27.2</v>
      </c>
      <c r="I227" s="23"/>
      <c r="J227" s="23">
        <f>H227*I227</f>
        <v>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>
        <v>21</v>
      </c>
    </row>
    <row r="228" spans="1:24" ht="12.75">
      <c r="A228" s="5"/>
      <c r="B228" s="5"/>
      <c r="C228" s="5"/>
      <c r="D228" s="5"/>
      <c r="E228" s="5"/>
      <c r="F228" s="4" t="s">
        <v>447</v>
      </c>
      <c r="G228" s="5"/>
      <c r="H228" s="23"/>
      <c r="I228" s="23"/>
      <c r="J228" s="2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2.75">
      <c r="A229" s="5" t="s">
        <v>361</v>
      </c>
      <c r="B229" s="5" t="s">
        <v>27</v>
      </c>
      <c r="C229" s="5">
        <v>46</v>
      </c>
      <c r="D229" s="5" t="s">
        <v>25</v>
      </c>
      <c r="E229" s="5" t="s">
        <v>273</v>
      </c>
      <c r="F229" s="5" t="s">
        <v>274</v>
      </c>
      <c r="G229" s="5" t="s">
        <v>245</v>
      </c>
      <c r="H229" s="23">
        <v>12.24</v>
      </c>
      <c r="I229" s="23"/>
      <c r="J229" s="23">
        <f>H229*I229</f>
        <v>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>
        <v>21</v>
      </c>
    </row>
    <row r="230" spans="1:24" ht="12.75">
      <c r="A230" s="5"/>
      <c r="B230" s="5"/>
      <c r="C230" s="5"/>
      <c r="D230" s="5"/>
      <c r="E230" s="5"/>
      <c r="F230" s="4" t="s">
        <v>448</v>
      </c>
      <c r="G230" s="5"/>
      <c r="H230" s="23"/>
      <c r="I230" s="23"/>
      <c r="J230" s="2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2.75">
      <c r="A231" s="5" t="s">
        <v>361</v>
      </c>
      <c r="B231" s="5" t="s">
        <v>27</v>
      </c>
      <c r="C231" s="5">
        <v>46</v>
      </c>
      <c r="D231" s="5" t="s">
        <v>25</v>
      </c>
      <c r="E231" s="5" t="s">
        <v>275</v>
      </c>
      <c r="F231" s="5" t="s">
        <v>276</v>
      </c>
      <c r="G231" s="5" t="s">
        <v>245</v>
      </c>
      <c r="H231" s="23">
        <v>8.99</v>
      </c>
      <c r="I231" s="23"/>
      <c r="J231" s="23">
        <f>H231*I231</f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>
        <v>21</v>
      </c>
    </row>
    <row r="232" spans="1:24" ht="12.75">
      <c r="A232" s="5"/>
      <c r="B232" s="5"/>
      <c r="C232" s="5"/>
      <c r="D232" s="5"/>
      <c r="E232" s="5"/>
      <c r="F232" s="4" t="s">
        <v>432</v>
      </c>
      <c r="G232" s="5"/>
      <c r="H232" s="23"/>
      <c r="I232" s="23"/>
      <c r="J232" s="2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2.75">
      <c r="A233" s="5" t="s">
        <v>361</v>
      </c>
      <c r="B233" s="5" t="s">
        <v>27</v>
      </c>
      <c r="C233" s="5">
        <v>46</v>
      </c>
      <c r="D233" s="5" t="s">
        <v>25</v>
      </c>
      <c r="E233" s="5" t="s">
        <v>277</v>
      </c>
      <c r="F233" s="5" t="s">
        <v>278</v>
      </c>
      <c r="G233" s="5" t="s">
        <v>245</v>
      </c>
      <c r="H233" s="23">
        <v>3.24</v>
      </c>
      <c r="I233" s="23"/>
      <c r="J233" s="23">
        <f>H233*I233</f>
        <v>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>
        <v>21</v>
      </c>
    </row>
    <row r="234" spans="1:24" ht="12.75">
      <c r="A234" s="5"/>
      <c r="B234" s="5"/>
      <c r="C234" s="5"/>
      <c r="D234" s="5"/>
      <c r="E234" s="5"/>
      <c r="F234" s="4" t="s">
        <v>449</v>
      </c>
      <c r="G234" s="5"/>
      <c r="H234" s="23"/>
      <c r="I234" s="23"/>
      <c r="J234" s="2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2.75">
      <c r="A235" s="5" t="s">
        <v>361</v>
      </c>
      <c r="B235" s="5" t="s">
        <v>27</v>
      </c>
      <c r="C235" s="5">
        <v>46</v>
      </c>
      <c r="D235" s="5" t="s">
        <v>25</v>
      </c>
      <c r="E235" s="5" t="s">
        <v>279</v>
      </c>
      <c r="F235" s="5" t="s">
        <v>280</v>
      </c>
      <c r="G235" s="5" t="s">
        <v>245</v>
      </c>
      <c r="H235" s="23">
        <v>47.17</v>
      </c>
      <c r="I235" s="23"/>
      <c r="J235" s="23">
        <f>H235*I235</f>
        <v>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>
        <v>21</v>
      </c>
    </row>
    <row r="236" spans="1:24" ht="12.75">
      <c r="A236" s="5"/>
      <c r="B236" s="5"/>
      <c r="C236" s="5"/>
      <c r="D236" s="5"/>
      <c r="E236" s="5"/>
      <c r="F236" s="4" t="s">
        <v>432</v>
      </c>
      <c r="G236" s="5"/>
      <c r="H236" s="23"/>
      <c r="I236" s="23"/>
      <c r="J236" s="2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2.75">
      <c r="A237" s="5"/>
      <c r="B237" s="5"/>
      <c r="C237" s="5"/>
      <c r="D237" s="5"/>
      <c r="E237" s="5"/>
      <c r="F237" s="4" t="s">
        <v>450</v>
      </c>
      <c r="G237" s="5"/>
      <c r="H237" s="23"/>
      <c r="I237" s="23"/>
      <c r="J237" s="2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2.75">
      <c r="A238" s="5" t="s">
        <v>361</v>
      </c>
      <c r="B238" s="5" t="s">
        <v>27</v>
      </c>
      <c r="C238" s="5">
        <v>46</v>
      </c>
      <c r="D238" s="5" t="s">
        <v>25</v>
      </c>
      <c r="E238" s="5" t="s">
        <v>281</v>
      </c>
      <c r="F238" s="5" t="s">
        <v>282</v>
      </c>
      <c r="G238" s="5" t="s">
        <v>245</v>
      </c>
      <c r="H238" s="23">
        <v>47.17</v>
      </c>
      <c r="I238" s="23"/>
      <c r="J238" s="23">
        <f>H238*I238</f>
        <v>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>
        <v>21</v>
      </c>
    </row>
    <row r="239" spans="1:24" ht="12.75">
      <c r="A239" s="5"/>
      <c r="B239" s="5"/>
      <c r="C239" s="5"/>
      <c r="D239" s="5"/>
      <c r="E239" s="5"/>
      <c r="F239" s="4" t="s">
        <v>432</v>
      </c>
      <c r="G239" s="5"/>
      <c r="H239" s="23"/>
      <c r="I239" s="23"/>
      <c r="J239" s="2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2.75">
      <c r="A240" s="5"/>
      <c r="B240" s="5"/>
      <c r="C240" s="5"/>
      <c r="D240" s="5"/>
      <c r="E240" s="5"/>
      <c r="F240" s="4" t="s">
        <v>450</v>
      </c>
      <c r="G240" s="5"/>
      <c r="H240" s="23"/>
      <c r="I240" s="23"/>
      <c r="J240" s="2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2.75">
      <c r="A241" s="5" t="s">
        <v>361</v>
      </c>
      <c r="B241" s="5" t="s">
        <v>27</v>
      </c>
      <c r="C241" s="5">
        <v>46</v>
      </c>
      <c r="D241" s="5" t="s">
        <v>25</v>
      </c>
      <c r="E241" s="5" t="s">
        <v>283</v>
      </c>
      <c r="F241" s="5" t="s">
        <v>284</v>
      </c>
      <c r="G241" s="5" t="s">
        <v>81</v>
      </c>
      <c r="H241" s="23">
        <v>52.5</v>
      </c>
      <c r="I241" s="23"/>
      <c r="J241" s="23">
        <f>H241*I241</f>
        <v>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>
        <v>21</v>
      </c>
    </row>
    <row r="242" spans="1:24" ht="12.75">
      <c r="A242" s="5"/>
      <c r="B242" s="5"/>
      <c r="C242" s="5"/>
      <c r="D242" s="5"/>
      <c r="E242" s="5"/>
      <c r="F242" s="4" t="s">
        <v>451</v>
      </c>
      <c r="G242" s="5"/>
      <c r="H242" s="23"/>
      <c r="I242" s="23"/>
      <c r="J242" s="2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2.75">
      <c r="A243" s="5"/>
      <c r="B243" s="5"/>
      <c r="C243" s="5"/>
      <c r="D243" s="5"/>
      <c r="E243" s="5"/>
      <c r="F243" s="4" t="s">
        <v>452</v>
      </c>
      <c r="G243" s="5"/>
      <c r="H243" s="23"/>
      <c r="I243" s="23"/>
      <c r="J243" s="2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2.75">
      <c r="A244" s="5" t="s">
        <v>361</v>
      </c>
      <c r="B244" s="5" t="s">
        <v>27</v>
      </c>
      <c r="C244" s="5">
        <v>46</v>
      </c>
      <c r="D244" s="5" t="s">
        <v>25</v>
      </c>
      <c r="E244" s="5" t="s">
        <v>285</v>
      </c>
      <c r="F244" s="5" t="s">
        <v>286</v>
      </c>
      <c r="G244" s="5" t="s">
        <v>81</v>
      </c>
      <c r="H244" s="23">
        <v>30</v>
      </c>
      <c r="I244" s="23"/>
      <c r="J244" s="23">
        <f>H244*I244</f>
        <v>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>
        <v>21</v>
      </c>
    </row>
    <row r="245" spans="1:24" ht="12.75">
      <c r="A245" s="5"/>
      <c r="B245" s="5"/>
      <c r="C245" s="5"/>
      <c r="D245" s="5"/>
      <c r="E245" s="5"/>
      <c r="F245" s="4" t="s">
        <v>453</v>
      </c>
      <c r="G245" s="5"/>
      <c r="H245" s="23"/>
      <c r="I245" s="23"/>
      <c r="J245" s="2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2.75">
      <c r="A246" s="5" t="s">
        <v>361</v>
      </c>
      <c r="B246" s="5" t="s">
        <v>27</v>
      </c>
      <c r="C246" s="5">
        <v>46</v>
      </c>
      <c r="D246" s="5" t="s">
        <v>25</v>
      </c>
      <c r="E246" s="5" t="s">
        <v>287</v>
      </c>
      <c r="F246" s="5" t="s">
        <v>288</v>
      </c>
      <c r="G246" s="5" t="s">
        <v>245</v>
      </c>
      <c r="H246" s="23">
        <v>5.76</v>
      </c>
      <c r="I246" s="23"/>
      <c r="J246" s="23">
        <f>H246*I246</f>
        <v>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>
        <v>21</v>
      </c>
    </row>
    <row r="247" spans="1:24" ht="12.75">
      <c r="A247" s="5"/>
      <c r="B247" s="5"/>
      <c r="C247" s="5"/>
      <c r="D247" s="5"/>
      <c r="E247" s="5"/>
      <c r="F247" s="4" t="s">
        <v>454</v>
      </c>
      <c r="G247" s="5"/>
      <c r="H247" s="23"/>
      <c r="I247" s="23"/>
      <c r="J247" s="23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2.75">
      <c r="A248" s="5" t="s">
        <v>361</v>
      </c>
      <c r="B248" s="5" t="s">
        <v>27</v>
      </c>
      <c r="C248" s="5">
        <v>46</v>
      </c>
      <c r="D248" s="5" t="s">
        <v>25</v>
      </c>
      <c r="E248" s="5" t="s">
        <v>289</v>
      </c>
      <c r="F248" s="5" t="s">
        <v>290</v>
      </c>
      <c r="G248" s="5" t="s">
        <v>245</v>
      </c>
      <c r="H248" s="23">
        <v>257.09</v>
      </c>
      <c r="I248" s="23"/>
      <c r="J248" s="23">
        <f>H248*I248</f>
        <v>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>
        <v>21</v>
      </c>
    </row>
    <row r="249" spans="1:24" ht="12.75">
      <c r="A249" s="5"/>
      <c r="B249" s="5"/>
      <c r="C249" s="5"/>
      <c r="D249" s="5"/>
      <c r="E249" s="5"/>
      <c r="F249" s="4" t="s">
        <v>455</v>
      </c>
      <c r="G249" s="5"/>
      <c r="H249" s="23"/>
      <c r="I249" s="23"/>
      <c r="J249" s="23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2.75">
      <c r="A250" s="5"/>
      <c r="B250" s="5"/>
      <c r="C250" s="5"/>
      <c r="D250" s="5"/>
      <c r="E250" s="5"/>
      <c r="F250" s="4" t="s">
        <v>456</v>
      </c>
      <c r="G250" s="5"/>
      <c r="H250" s="23"/>
      <c r="I250" s="23"/>
      <c r="J250" s="23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2.75">
      <c r="A251" s="5"/>
      <c r="B251" s="5"/>
      <c r="C251" s="5"/>
      <c r="D251" s="5"/>
      <c r="E251" s="5"/>
      <c r="F251" s="4" t="s">
        <v>457</v>
      </c>
      <c r="G251" s="5"/>
      <c r="H251" s="23"/>
      <c r="I251" s="23"/>
      <c r="J251" s="23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2.75">
      <c r="A252" s="5" t="s">
        <v>361</v>
      </c>
      <c r="B252" s="5" t="s">
        <v>27</v>
      </c>
      <c r="C252" s="5">
        <v>46</v>
      </c>
      <c r="D252" s="5" t="s">
        <v>25</v>
      </c>
      <c r="E252" s="5" t="s">
        <v>291</v>
      </c>
      <c r="F252" s="5" t="s">
        <v>292</v>
      </c>
      <c r="G252" s="5" t="s">
        <v>81</v>
      </c>
      <c r="H252" s="23">
        <v>82.5</v>
      </c>
      <c r="I252" s="23"/>
      <c r="J252" s="23">
        <f>H252*I252</f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>
        <v>21</v>
      </c>
    </row>
    <row r="253" spans="1:24" ht="12.75">
      <c r="A253" s="5"/>
      <c r="B253" s="5"/>
      <c r="C253" s="5"/>
      <c r="D253" s="5"/>
      <c r="E253" s="5"/>
      <c r="F253" s="4" t="s">
        <v>458</v>
      </c>
      <c r="G253" s="5"/>
      <c r="H253" s="23"/>
      <c r="I253" s="23"/>
      <c r="J253" s="23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2.75">
      <c r="A254" s="5" t="s">
        <v>361</v>
      </c>
      <c r="B254" s="5" t="s">
        <v>27</v>
      </c>
      <c r="C254" s="5">
        <v>46</v>
      </c>
      <c r="D254" s="5" t="s">
        <v>25</v>
      </c>
      <c r="E254" s="5" t="s">
        <v>293</v>
      </c>
      <c r="F254" s="5" t="s">
        <v>294</v>
      </c>
      <c r="G254" s="5" t="s">
        <v>81</v>
      </c>
      <c r="H254" s="23">
        <v>4</v>
      </c>
      <c r="I254" s="23"/>
      <c r="J254" s="23">
        <f>H254*I254</f>
        <v>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>
        <v>21</v>
      </c>
    </row>
    <row r="255" spans="1:24" ht="12.75">
      <c r="A255" s="5" t="s">
        <v>361</v>
      </c>
      <c r="B255" s="5" t="s">
        <v>27</v>
      </c>
      <c r="C255" s="5">
        <v>46</v>
      </c>
      <c r="D255" s="5" t="s">
        <v>25</v>
      </c>
      <c r="E255" s="5" t="s">
        <v>295</v>
      </c>
      <c r="F255" s="5" t="s">
        <v>296</v>
      </c>
      <c r="G255" s="5" t="s">
        <v>81</v>
      </c>
      <c r="H255" s="23">
        <v>3</v>
      </c>
      <c r="I255" s="23"/>
      <c r="J255" s="23">
        <f>H255*I255</f>
        <v>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>
        <v>21</v>
      </c>
    </row>
    <row r="256" spans="1:24" ht="12.75">
      <c r="A256" s="5" t="s">
        <v>361</v>
      </c>
      <c r="B256" s="5" t="s">
        <v>27</v>
      </c>
      <c r="C256" s="5">
        <v>46</v>
      </c>
      <c r="D256" s="5" t="s">
        <v>25</v>
      </c>
      <c r="E256" s="5" t="s">
        <v>297</v>
      </c>
      <c r="F256" s="5" t="s">
        <v>298</v>
      </c>
      <c r="G256" s="5" t="s">
        <v>81</v>
      </c>
      <c r="H256" s="23">
        <v>77.5</v>
      </c>
      <c r="I256" s="23"/>
      <c r="J256" s="23">
        <f>H256*I256</f>
        <v>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>
        <v>21</v>
      </c>
    </row>
    <row r="257" spans="1:24" ht="12.75">
      <c r="A257" s="5"/>
      <c r="B257" s="5"/>
      <c r="C257" s="5"/>
      <c r="D257" s="5"/>
      <c r="E257" s="5"/>
      <c r="F257" s="4" t="s">
        <v>459</v>
      </c>
      <c r="G257" s="5"/>
      <c r="H257" s="23"/>
      <c r="I257" s="23"/>
      <c r="J257" s="23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2.75">
      <c r="A258" s="5" t="s">
        <v>361</v>
      </c>
      <c r="B258" s="5" t="s">
        <v>27</v>
      </c>
      <c r="C258" s="5">
        <v>46</v>
      </c>
      <c r="D258" s="5" t="s">
        <v>25</v>
      </c>
      <c r="E258" s="5" t="s">
        <v>299</v>
      </c>
      <c r="F258" s="5" t="s">
        <v>300</v>
      </c>
      <c r="G258" s="5" t="s">
        <v>81</v>
      </c>
      <c r="H258" s="23">
        <v>86.63</v>
      </c>
      <c r="I258" s="23"/>
      <c r="J258" s="23">
        <f>H258*I258</f>
        <v>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>
        <v>21</v>
      </c>
    </row>
    <row r="259" spans="1:24" ht="12.75">
      <c r="A259" s="5"/>
      <c r="B259" s="5"/>
      <c r="C259" s="5"/>
      <c r="D259" s="5"/>
      <c r="E259" s="5"/>
      <c r="F259" s="4" t="s">
        <v>415</v>
      </c>
      <c r="G259" s="5"/>
      <c r="H259" s="23"/>
      <c r="I259" s="23"/>
      <c r="J259" s="23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2.75">
      <c r="A260" s="5" t="s">
        <v>361</v>
      </c>
      <c r="B260" s="5" t="s">
        <v>27</v>
      </c>
      <c r="C260" s="5">
        <v>46</v>
      </c>
      <c r="D260" s="5" t="s">
        <v>25</v>
      </c>
      <c r="E260" s="5" t="s">
        <v>301</v>
      </c>
      <c r="F260" s="5" t="s">
        <v>302</v>
      </c>
      <c r="G260" s="5" t="s">
        <v>81</v>
      </c>
      <c r="H260" s="23">
        <v>78.23</v>
      </c>
      <c r="I260" s="23"/>
      <c r="J260" s="23">
        <f>H260*I260</f>
        <v>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>
        <v>21</v>
      </c>
    </row>
    <row r="261" spans="1:24" ht="12.75">
      <c r="A261" s="5"/>
      <c r="B261" s="5"/>
      <c r="C261" s="5"/>
      <c r="D261" s="5"/>
      <c r="E261" s="5"/>
      <c r="F261" s="4" t="s">
        <v>460</v>
      </c>
      <c r="G261" s="5"/>
      <c r="H261" s="23"/>
      <c r="I261" s="23"/>
      <c r="J261" s="23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2.75">
      <c r="A262" s="5" t="s">
        <v>361</v>
      </c>
      <c r="B262" s="5" t="s">
        <v>27</v>
      </c>
      <c r="C262" s="5">
        <v>46</v>
      </c>
      <c r="D262" s="5" t="s">
        <v>25</v>
      </c>
      <c r="E262" s="5" t="s">
        <v>303</v>
      </c>
      <c r="F262" s="5" t="s">
        <v>304</v>
      </c>
      <c r="G262" s="5" t="s">
        <v>81</v>
      </c>
      <c r="H262" s="23">
        <v>8.4</v>
      </c>
      <c r="I262" s="23"/>
      <c r="J262" s="23">
        <f>H262*I262</f>
        <v>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>
        <v>21</v>
      </c>
    </row>
    <row r="263" spans="1:24" ht="12.75">
      <c r="A263" s="5"/>
      <c r="B263" s="5"/>
      <c r="C263" s="5"/>
      <c r="D263" s="5"/>
      <c r="E263" s="5"/>
      <c r="F263" s="4" t="s">
        <v>461</v>
      </c>
      <c r="G263" s="5"/>
      <c r="H263" s="23"/>
      <c r="I263" s="23"/>
      <c r="J263" s="23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2.75">
      <c r="A264" s="5" t="s">
        <v>361</v>
      </c>
      <c r="B264" s="5" t="s">
        <v>27</v>
      </c>
      <c r="C264" s="5">
        <v>46</v>
      </c>
      <c r="D264" s="5" t="s">
        <v>25</v>
      </c>
      <c r="E264" s="5" t="s">
        <v>305</v>
      </c>
      <c r="F264" s="5" t="s">
        <v>306</v>
      </c>
      <c r="G264" s="5" t="s">
        <v>245</v>
      </c>
      <c r="H264" s="23">
        <v>47.17</v>
      </c>
      <c r="I264" s="23"/>
      <c r="J264" s="23">
        <f>H264*I264</f>
        <v>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>
        <v>21</v>
      </c>
    </row>
    <row r="265" spans="1:24" ht="12.75">
      <c r="A265" s="5"/>
      <c r="B265" s="5"/>
      <c r="C265" s="5"/>
      <c r="D265" s="5"/>
      <c r="E265" s="5"/>
      <c r="F265" s="4" t="s">
        <v>432</v>
      </c>
      <c r="G265" s="5"/>
      <c r="H265" s="23"/>
      <c r="I265" s="23"/>
      <c r="J265" s="23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2.75">
      <c r="A266" s="5"/>
      <c r="B266" s="5"/>
      <c r="C266" s="5"/>
      <c r="D266" s="5"/>
      <c r="E266" s="5"/>
      <c r="F266" s="4" t="s">
        <v>450</v>
      </c>
      <c r="G266" s="5"/>
      <c r="H266" s="23"/>
      <c r="I266" s="23"/>
      <c r="J266" s="23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2.75">
      <c r="A267" s="5" t="s">
        <v>361</v>
      </c>
      <c r="B267" s="5" t="s">
        <v>27</v>
      </c>
      <c r="C267" s="5">
        <v>46</v>
      </c>
      <c r="D267" s="5" t="s">
        <v>25</v>
      </c>
      <c r="E267" s="5" t="s">
        <v>307</v>
      </c>
      <c r="F267" s="5" t="s">
        <v>308</v>
      </c>
      <c r="G267" s="5" t="s">
        <v>245</v>
      </c>
      <c r="H267" s="23">
        <v>471.7</v>
      </c>
      <c r="I267" s="23"/>
      <c r="J267" s="23">
        <f>H267*I267</f>
        <v>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>
        <v>21</v>
      </c>
    </row>
    <row r="268" spans="1:24" ht="12.75">
      <c r="A268" s="5"/>
      <c r="B268" s="5"/>
      <c r="C268" s="5"/>
      <c r="D268" s="5"/>
      <c r="E268" s="5"/>
      <c r="F268" s="4" t="s">
        <v>462</v>
      </c>
      <c r="G268" s="5"/>
      <c r="H268" s="23"/>
      <c r="I268" s="23"/>
      <c r="J268" s="23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2.75">
      <c r="A269" s="5" t="s">
        <v>361</v>
      </c>
      <c r="B269" s="5" t="s">
        <v>27</v>
      </c>
      <c r="C269" s="5">
        <v>46</v>
      </c>
      <c r="D269" s="5" t="s">
        <v>25</v>
      </c>
      <c r="E269" s="5" t="s">
        <v>309</v>
      </c>
      <c r="F269" s="5" t="s">
        <v>310</v>
      </c>
      <c r="G269" s="5" t="s">
        <v>53</v>
      </c>
      <c r="H269" s="23">
        <v>109.85</v>
      </c>
      <c r="I269" s="23"/>
      <c r="J269" s="23">
        <f>H269*I269</f>
        <v>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>
        <v>21</v>
      </c>
    </row>
    <row r="270" spans="1:24" ht="12.75">
      <c r="A270" s="5"/>
      <c r="B270" s="5"/>
      <c r="C270" s="5"/>
      <c r="D270" s="5"/>
      <c r="E270" s="5"/>
      <c r="F270" s="4" t="s">
        <v>440</v>
      </c>
      <c r="G270" s="5"/>
      <c r="H270" s="23"/>
      <c r="I270" s="23"/>
      <c r="J270" s="2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2.75">
      <c r="A271" s="5"/>
      <c r="B271" s="5"/>
      <c r="C271" s="5"/>
      <c r="D271" s="5"/>
      <c r="E271" s="5"/>
      <c r="F271" s="4" t="s">
        <v>441</v>
      </c>
      <c r="G271" s="5"/>
      <c r="H271" s="23"/>
      <c r="I271" s="23"/>
      <c r="J271" s="23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2.75">
      <c r="A272" s="5" t="s">
        <v>361</v>
      </c>
      <c r="B272" s="5" t="s">
        <v>27</v>
      </c>
      <c r="C272" s="5">
        <v>46</v>
      </c>
      <c r="D272" s="5" t="s">
        <v>25</v>
      </c>
      <c r="E272" s="5" t="s">
        <v>311</v>
      </c>
      <c r="F272" s="5" t="s">
        <v>312</v>
      </c>
      <c r="G272" s="5" t="s">
        <v>53</v>
      </c>
      <c r="H272" s="23">
        <v>109.85</v>
      </c>
      <c r="I272" s="23"/>
      <c r="J272" s="23">
        <f>H272*I272</f>
        <v>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>
        <v>21</v>
      </c>
    </row>
    <row r="273" spans="1:24" ht="12.75">
      <c r="A273" s="5"/>
      <c r="B273" s="5"/>
      <c r="C273" s="5"/>
      <c r="D273" s="5"/>
      <c r="E273" s="5"/>
      <c r="F273" s="4" t="s">
        <v>440</v>
      </c>
      <c r="G273" s="5"/>
      <c r="H273" s="23"/>
      <c r="I273" s="23"/>
      <c r="J273" s="23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2.75">
      <c r="A274" s="5"/>
      <c r="B274" s="5"/>
      <c r="C274" s="5"/>
      <c r="D274" s="5"/>
      <c r="E274" s="5"/>
      <c r="F274" s="4" t="s">
        <v>441</v>
      </c>
      <c r="G274" s="5"/>
      <c r="H274" s="23"/>
      <c r="I274" s="23"/>
      <c r="J274" s="23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2.75">
      <c r="A275" s="5" t="s">
        <v>361</v>
      </c>
      <c r="B275" s="5" t="s">
        <v>27</v>
      </c>
      <c r="C275" s="5">
        <v>46</v>
      </c>
      <c r="D275" s="5" t="s">
        <v>25</v>
      </c>
      <c r="E275" s="5" t="s">
        <v>313</v>
      </c>
      <c r="F275" s="5" t="s">
        <v>314</v>
      </c>
      <c r="G275" s="5" t="s">
        <v>53</v>
      </c>
      <c r="H275" s="23">
        <v>109.85</v>
      </c>
      <c r="I275" s="23"/>
      <c r="J275" s="23">
        <f>H275*I275</f>
        <v>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>
        <v>21</v>
      </c>
    </row>
    <row r="276" spans="1:24" ht="12.75">
      <c r="A276" s="5"/>
      <c r="B276" s="5"/>
      <c r="C276" s="5"/>
      <c r="D276" s="5"/>
      <c r="E276" s="5"/>
      <c r="F276" s="4" t="s">
        <v>440</v>
      </c>
      <c r="G276" s="5"/>
      <c r="H276" s="23"/>
      <c r="I276" s="23"/>
      <c r="J276" s="2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2.75">
      <c r="A277" s="5"/>
      <c r="B277" s="5"/>
      <c r="C277" s="5"/>
      <c r="D277" s="5"/>
      <c r="E277" s="5"/>
      <c r="F277" s="4" t="s">
        <v>441</v>
      </c>
      <c r="G277" s="5"/>
      <c r="H277" s="23"/>
      <c r="I277" s="23"/>
      <c r="J277" s="2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2.75">
      <c r="A278" s="5" t="s">
        <v>361</v>
      </c>
      <c r="B278" s="5" t="s">
        <v>27</v>
      </c>
      <c r="C278" s="5">
        <v>46</v>
      </c>
      <c r="D278" s="5" t="s">
        <v>25</v>
      </c>
      <c r="E278" s="5" t="s">
        <v>315</v>
      </c>
      <c r="F278" s="5" t="s">
        <v>316</v>
      </c>
      <c r="G278" s="5" t="s">
        <v>245</v>
      </c>
      <c r="H278" s="23">
        <v>2.8</v>
      </c>
      <c r="I278" s="23"/>
      <c r="J278" s="23">
        <f>H278*I278</f>
        <v>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>
        <v>21</v>
      </c>
    </row>
    <row r="279" spans="1:24" ht="12.75">
      <c r="A279" s="5"/>
      <c r="B279" s="5"/>
      <c r="C279" s="5"/>
      <c r="D279" s="5"/>
      <c r="E279" s="5"/>
      <c r="F279" s="4" t="s">
        <v>463</v>
      </c>
      <c r="G279" s="5"/>
      <c r="H279" s="23"/>
      <c r="I279" s="23"/>
      <c r="J279" s="2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2.75">
      <c r="A280" s="5" t="s">
        <v>361</v>
      </c>
      <c r="B280" s="5" t="s">
        <v>27</v>
      </c>
      <c r="C280" s="5">
        <v>46</v>
      </c>
      <c r="D280" s="5" t="s">
        <v>25</v>
      </c>
      <c r="E280" s="5" t="s">
        <v>317</v>
      </c>
      <c r="F280" s="5" t="s">
        <v>318</v>
      </c>
      <c r="G280" s="5" t="s">
        <v>53</v>
      </c>
      <c r="H280" s="23">
        <v>46.2</v>
      </c>
      <c r="I280" s="23"/>
      <c r="J280" s="23">
        <f>H280*I280</f>
        <v>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>
        <v>21</v>
      </c>
    </row>
    <row r="281" spans="1:24" ht="12.75">
      <c r="A281" s="5"/>
      <c r="B281" s="5"/>
      <c r="C281" s="5"/>
      <c r="D281" s="5"/>
      <c r="E281" s="5"/>
      <c r="F281" s="4" t="s">
        <v>464</v>
      </c>
      <c r="G281" s="5"/>
      <c r="H281" s="23"/>
      <c r="I281" s="23"/>
      <c r="J281" s="2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2.75">
      <c r="A282" s="5" t="s">
        <v>361</v>
      </c>
      <c r="B282" s="5" t="s">
        <v>27</v>
      </c>
      <c r="C282" s="5">
        <v>46</v>
      </c>
      <c r="D282" s="5" t="s">
        <v>25</v>
      </c>
      <c r="E282" s="5" t="s">
        <v>319</v>
      </c>
      <c r="F282" s="5" t="s">
        <v>320</v>
      </c>
      <c r="G282" s="5" t="s">
        <v>53</v>
      </c>
      <c r="H282" s="23">
        <v>24</v>
      </c>
      <c r="I282" s="23"/>
      <c r="J282" s="23">
        <f>H282*I282</f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>
        <v>21</v>
      </c>
    </row>
    <row r="283" spans="1:24" ht="12.75">
      <c r="A283" s="5"/>
      <c r="B283" s="5"/>
      <c r="C283" s="5"/>
      <c r="D283" s="5"/>
      <c r="E283" s="5"/>
      <c r="F283" s="4" t="s">
        <v>465</v>
      </c>
      <c r="G283" s="5"/>
      <c r="H283" s="23"/>
      <c r="I283" s="23"/>
      <c r="J283" s="2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2.75">
      <c r="A284" s="5" t="s">
        <v>361</v>
      </c>
      <c r="B284" s="5" t="s">
        <v>27</v>
      </c>
      <c r="C284" s="5">
        <v>46</v>
      </c>
      <c r="D284" s="5" t="s">
        <v>25</v>
      </c>
      <c r="E284" s="5" t="s">
        <v>321</v>
      </c>
      <c r="F284" s="5" t="s">
        <v>322</v>
      </c>
      <c r="G284" s="5" t="s">
        <v>53</v>
      </c>
      <c r="H284" s="23">
        <v>24</v>
      </c>
      <c r="I284" s="23"/>
      <c r="J284" s="23">
        <f>H284*I284</f>
        <v>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>
        <v>21</v>
      </c>
    </row>
    <row r="285" spans="1:24" ht="12.75">
      <c r="A285" s="5"/>
      <c r="B285" s="5"/>
      <c r="C285" s="5"/>
      <c r="D285" s="5"/>
      <c r="E285" s="5"/>
      <c r="F285" s="4" t="s">
        <v>465</v>
      </c>
      <c r="G285" s="5"/>
      <c r="H285" s="23"/>
      <c r="I285" s="23"/>
      <c r="J285" s="2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2.75">
      <c r="A286" s="5" t="s">
        <v>361</v>
      </c>
      <c r="B286" s="5" t="s">
        <v>27</v>
      </c>
      <c r="C286" s="5">
        <v>46</v>
      </c>
      <c r="D286" s="5" t="s">
        <v>25</v>
      </c>
      <c r="E286" s="5" t="s">
        <v>323</v>
      </c>
      <c r="F286" s="5" t="s">
        <v>324</v>
      </c>
      <c r="G286" s="5" t="s">
        <v>53</v>
      </c>
      <c r="H286" s="23">
        <v>24</v>
      </c>
      <c r="I286" s="23"/>
      <c r="J286" s="23">
        <f>H286*I286</f>
        <v>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>
        <v>21</v>
      </c>
    </row>
    <row r="287" spans="1:24" ht="12.75">
      <c r="A287" s="5"/>
      <c r="B287" s="5"/>
      <c r="C287" s="5"/>
      <c r="D287" s="5"/>
      <c r="E287" s="5"/>
      <c r="F287" s="4" t="s">
        <v>465</v>
      </c>
      <c r="G287" s="5"/>
      <c r="H287" s="23"/>
      <c r="I287" s="23"/>
      <c r="J287" s="2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2.75">
      <c r="A288" s="5" t="s">
        <v>361</v>
      </c>
      <c r="B288" s="5" t="s">
        <v>27</v>
      </c>
      <c r="C288" s="5">
        <v>46</v>
      </c>
      <c r="D288" s="5" t="s">
        <v>25</v>
      </c>
      <c r="E288" s="5" t="s">
        <v>325</v>
      </c>
      <c r="F288" s="5" t="s">
        <v>326</v>
      </c>
      <c r="G288" s="5" t="s">
        <v>53</v>
      </c>
      <c r="H288" s="23">
        <v>11.2</v>
      </c>
      <c r="I288" s="23"/>
      <c r="J288" s="23">
        <f>H288*I288</f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>
        <v>21</v>
      </c>
    </row>
    <row r="289" spans="1:24" ht="12.75">
      <c r="A289" s="5"/>
      <c r="B289" s="5"/>
      <c r="C289" s="5"/>
      <c r="D289" s="5"/>
      <c r="E289" s="5"/>
      <c r="F289" s="4" t="s">
        <v>466</v>
      </c>
      <c r="G289" s="5"/>
      <c r="H289" s="23"/>
      <c r="I289" s="23"/>
      <c r="J289" s="2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2.75">
      <c r="A290" s="5" t="s">
        <v>361</v>
      </c>
      <c r="B290" s="5" t="s">
        <v>27</v>
      </c>
      <c r="C290" s="5">
        <v>46</v>
      </c>
      <c r="D290" s="5" t="s">
        <v>25</v>
      </c>
      <c r="E290" s="5" t="s">
        <v>327</v>
      </c>
      <c r="F290" s="5" t="s">
        <v>328</v>
      </c>
      <c r="G290" s="5" t="s">
        <v>53</v>
      </c>
      <c r="H290" s="23">
        <v>11.2</v>
      </c>
      <c r="I290" s="23"/>
      <c r="J290" s="23">
        <f>H290*I290</f>
        <v>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>
        <v>21</v>
      </c>
    </row>
    <row r="291" spans="1:24" ht="12.75">
      <c r="A291" s="5"/>
      <c r="B291" s="5"/>
      <c r="C291" s="5"/>
      <c r="D291" s="5"/>
      <c r="E291" s="5"/>
      <c r="F291" s="4" t="s">
        <v>466</v>
      </c>
      <c r="G291" s="5"/>
      <c r="H291" s="23"/>
      <c r="I291" s="23"/>
      <c r="J291" s="2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2.75">
      <c r="A292" s="5" t="s">
        <v>361</v>
      </c>
      <c r="B292" s="5" t="s">
        <v>27</v>
      </c>
      <c r="C292" s="5">
        <v>46</v>
      </c>
      <c r="D292" s="5" t="s">
        <v>25</v>
      </c>
      <c r="E292" s="5" t="s">
        <v>329</v>
      </c>
      <c r="F292" s="5" t="s">
        <v>330</v>
      </c>
      <c r="G292" s="5" t="s">
        <v>53</v>
      </c>
      <c r="H292" s="23">
        <v>15</v>
      </c>
      <c r="I292" s="23"/>
      <c r="J292" s="23">
        <f>H292*I292</f>
        <v>0</v>
      </c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>
        <v>21</v>
      </c>
    </row>
    <row r="293" spans="1:24" ht="12.75">
      <c r="A293" s="5"/>
      <c r="B293" s="5"/>
      <c r="C293" s="5"/>
      <c r="D293" s="5"/>
      <c r="E293" s="5"/>
      <c r="F293" s="4" t="s">
        <v>467</v>
      </c>
      <c r="G293" s="5"/>
      <c r="H293" s="23"/>
      <c r="I293" s="23"/>
      <c r="J293" s="2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2.75">
      <c r="A294" s="5" t="s">
        <v>361</v>
      </c>
      <c r="B294" s="5" t="s">
        <v>27</v>
      </c>
      <c r="C294" s="5">
        <v>46</v>
      </c>
      <c r="D294" s="5" t="s">
        <v>25</v>
      </c>
      <c r="E294" s="5" t="s">
        <v>331</v>
      </c>
      <c r="F294" s="5" t="s">
        <v>332</v>
      </c>
      <c r="G294" s="5" t="s">
        <v>81</v>
      </c>
      <c r="H294" s="23">
        <v>3</v>
      </c>
      <c r="I294" s="23"/>
      <c r="J294" s="23">
        <f>H294*I294</f>
        <v>0</v>
      </c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>
        <v>21</v>
      </c>
    </row>
    <row r="295" spans="1:24" ht="12.75">
      <c r="A295" s="5" t="s">
        <v>361</v>
      </c>
      <c r="B295" s="5" t="s">
        <v>27</v>
      </c>
      <c r="C295" s="5">
        <v>46</v>
      </c>
      <c r="D295" s="5" t="s">
        <v>25</v>
      </c>
      <c r="E295" s="5" t="s">
        <v>333</v>
      </c>
      <c r="F295" s="5" t="s">
        <v>334</v>
      </c>
      <c r="G295" s="5" t="s">
        <v>81</v>
      </c>
      <c r="H295" s="23">
        <v>3</v>
      </c>
      <c r="I295" s="23"/>
      <c r="J295" s="23">
        <f>H295*I295</f>
        <v>0</v>
      </c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>
        <v>21</v>
      </c>
    </row>
    <row r="296" spans="1:24" ht="12.75">
      <c r="A296" s="5" t="s">
        <v>361</v>
      </c>
      <c r="B296" s="5" t="s">
        <v>27</v>
      </c>
      <c r="C296" s="5">
        <v>46</v>
      </c>
      <c r="D296" s="5" t="s">
        <v>25</v>
      </c>
      <c r="E296" s="5" t="s">
        <v>335</v>
      </c>
      <c r="F296" s="5" t="s">
        <v>336</v>
      </c>
      <c r="G296" s="5" t="s">
        <v>53</v>
      </c>
      <c r="H296" s="23">
        <v>11.2</v>
      </c>
      <c r="I296" s="23"/>
      <c r="J296" s="23">
        <f>H296*I296</f>
        <v>0</v>
      </c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>
        <v>21</v>
      </c>
    </row>
    <row r="297" spans="1:24" ht="12.75">
      <c r="A297" s="5"/>
      <c r="B297" s="5"/>
      <c r="C297" s="5"/>
      <c r="D297" s="5"/>
      <c r="E297" s="5"/>
      <c r="F297" s="4" t="s">
        <v>466</v>
      </c>
      <c r="G297" s="5"/>
      <c r="H297" s="23"/>
      <c r="I297" s="23"/>
      <c r="J297" s="2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2.75">
      <c r="A298" s="5" t="s">
        <v>361</v>
      </c>
      <c r="B298" s="5" t="s">
        <v>27</v>
      </c>
      <c r="C298" s="5">
        <v>46</v>
      </c>
      <c r="D298" s="5" t="s">
        <v>25</v>
      </c>
      <c r="E298" s="5" t="s">
        <v>337</v>
      </c>
      <c r="F298" s="5" t="s">
        <v>338</v>
      </c>
      <c r="G298" s="5" t="s">
        <v>53</v>
      </c>
      <c r="H298" s="23">
        <v>11.2</v>
      </c>
      <c r="I298" s="23"/>
      <c r="J298" s="23">
        <f>H298*I298</f>
        <v>0</v>
      </c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>
        <v>21</v>
      </c>
    </row>
    <row r="299" spans="1:24" ht="12.75">
      <c r="A299" s="5"/>
      <c r="B299" s="5"/>
      <c r="C299" s="5"/>
      <c r="D299" s="5"/>
      <c r="E299" s="5"/>
      <c r="F299" s="4" t="s">
        <v>466</v>
      </c>
      <c r="G299" s="5"/>
      <c r="H299" s="23"/>
      <c r="I299" s="23"/>
      <c r="J299" s="2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2.75">
      <c r="A300" s="5" t="s">
        <v>361</v>
      </c>
      <c r="B300" s="5" t="s">
        <v>27</v>
      </c>
      <c r="C300" s="5">
        <v>46</v>
      </c>
      <c r="D300" s="5" t="s">
        <v>25</v>
      </c>
      <c r="E300" s="5" t="s">
        <v>339</v>
      </c>
      <c r="F300" s="5" t="s">
        <v>340</v>
      </c>
      <c r="G300" s="5" t="s">
        <v>53</v>
      </c>
      <c r="H300" s="23">
        <v>10.8</v>
      </c>
      <c r="I300" s="23"/>
      <c r="J300" s="23">
        <f>H300*I300</f>
        <v>0</v>
      </c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>
        <v>21</v>
      </c>
    </row>
    <row r="301" spans="1:24" ht="12.75">
      <c r="A301" s="5"/>
      <c r="B301" s="5"/>
      <c r="C301" s="5"/>
      <c r="D301" s="5"/>
      <c r="E301" s="5"/>
      <c r="F301" s="4" t="s">
        <v>468</v>
      </c>
      <c r="G301" s="5"/>
      <c r="H301" s="23"/>
      <c r="I301" s="23"/>
      <c r="J301" s="2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2.75">
      <c r="A302" s="5" t="s">
        <v>361</v>
      </c>
      <c r="B302" s="5" t="s">
        <v>27</v>
      </c>
      <c r="C302" s="5">
        <v>46</v>
      </c>
      <c r="D302" s="5" t="s">
        <v>25</v>
      </c>
      <c r="E302" s="5" t="s">
        <v>341</v>
      </c>
      <c r="F302" s="5" t="s">
        <v>342</v>
      </c>
      <c r="G302" s="5" t="s">
        <v>53</v>
      </c>
      <c r="H302" s="23">
        <v>4.2</v>
      </c>
      <c r="I302" s="23"/>
      <c r="J302" s="23">
        <f>H302*I302</f>
        <v>0</v>
      </c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>
        <v>21</v>
      </c>
    </row>
    <row r="303" spans="1:24" ht="12.75">
      <c r="A303" s="5"/>
      <c r="B303" s="5"/>
      <c r="C303" s="5"/>
      <c r="D303" s="5"/>
      <c r="E303" s="5"/>
      <c r="F303" s="4" t="s">
        <v>444</v>
      </c>
      <c r="G303" s="5"/>
      <c r="H303" s="23"/>
      <c r="I303" s="23"/>
      <c r="J303" s="2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2.75">
      <c r="A304" s="5" t="s">
        <v>361</v>
      </c>
      <c r="B304" s="5" t="s">
        <v>27</v>
      </c>
      <c r="C304" s="5">
        <v>46</v>
      </c>
      <c r="D304" s="5" t="s">
        <v>25</v>
      </c>
      <c r="E304" s="5" t="s">
        <v>343</v>
      </c>
      <c r="F304" s="5" t="s">
        <v>344</v>
      </c>
      <c r="G304" s="5" t="s">
        <v>30</v>
      </c>
      <c r="H304" s="23">
        <v>1</v>
      </c>
      <c r="I304" s="23"/>
      <c r="J304" s="23">
        <f>H304*I304</f>
        <v>0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>
        <v>21</v>
      </c>
    </row>
    <row r="305" spans="1:24" ht="12.75">
      <c r="A305" s="5"/>
      <c r="B305" s="5"/>
      <c r="C305" s="5"/>
      <c r="D305" s="5"/>
      <c r="E305" s="5"/>
      <c r="F305" s="4" t="s">
        <v>469</v>
      </c>
      <c r="G305" s="5"/>
      <c r="H305" s="23"/>
      <c r="I305" s="23"/>
      <c r="J305" s="2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2.75">
      <c r="A306" s="5" t="s">
        <v>361</v>
      </c>
      <c r="B306" s="5" t="s">
        <v>27</v>
      </c>
      <c r="C306" s="5">
        <v>46</v>
      </c>
      <c r="D306" s="5" t="s">
        <v>130</v>
      </c>
      <c r="E306" s="5" t="s">
        <v>345</v>
      </c>
      <c r="F306" s="5" t="s">
        <v>346</v>
      </c>
      <c r="G306" s="5" t="s">
        <v>347</v>
      </c>
      <c r="H306" s="23">
        <v>84.91</v>
      </c>
      <c r="I306" s="23"/>
      <c r="J306" s="23">
        <f>H306*I306</f>
        <v>0</v>
      </c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>
        <v>21</v>
      </c>
    </row>
    <row r="307" spans="1:24" ht="12.75">
      <c r="A307" s="5"/>
      <c r="B307" s="5"/>
      <c r="C307" s="5"/>
      <c r="D307" s="5"/>
      <c r="E307" s="5"/>
      <c r="F307" s="4" t="s">
        <v>470</v>
      </c>
      <c r="G307" s="5"/>
      <c r="H307" s="23"/>
      <c r="I307" s="23"/>
      <c r="J307" s="2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2.75">
      <c r="A308" s="5" t="s">
        <v>361</v>
      </c>
      <c r="B308" s="5" t="s">
        <v>27</v>
      </c>
      <c r="C308" s="5">
        <v>46</v>
      </c>
      <c r="D308" s="5" t="s">
        <v>130</v>
      </c>
      <c r="E308" s="5" t="s">
        <v>348</v>
      </c>
      <c r="F308" s="5" t="s">
        <v>349</v>
      </c>
      <c r="G308" s="5" t="s">
        <v>30</v>
      </c>
      <c r="H308" s="23">
        <v>1</v>
      </c>
      <c r="I308" s="23"/>
      <c r="J308" s="23">
        <f>H308*I308</f>
        <v>0</v>
      </c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>
        <v>21</v>
      </c>
    </row>
    <row r="309" spans="1:24" ht="12.75">
      <c r="A309" s="5" t="s">
        <v>361</v>
      </c>
      <c r="B309" s="5" t="s">
        <v>27</v>
      </c>
      <c r="C309" s="5">
        <v>46</v>
      </c>
      <c r="D309" s="5" t="s">
        <v>130</v>
      </c>
      <c r="E309" s="5" t="s">
        <v>350</v>
      </c>
      <c r="F309" s="5" t="s">
        <v>351</v>
      </c>
      <c r="G309" s="5" t="s">
        <v>30</v>
      </c>
      <c r="H309" s="23">
        <v>1</v>
      </c>
      <c r="I309" s="23"/>
      <c r="J309" s="23">
        <f>H309*I309</f>
        <v>0</v>
      </c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>
        <v>21</v>
      </c>
    </row>
    <row r="310" spans="1:24" ht="12.75">
      <c r="A310" s="5" t="s">
        <v>361</v>
      </c>
      <c r="B310" s="5" t="s">
        <v>27</v>
      </c>
      <c r="C310" s="5">
        <v>46</v>
      </c>
      <c r="D310" s="5" t="s">
        <v>130</v>
      </c>
      <c r="E310" s="5" t="s">
        <v>352</v>
      </c>
      <c r="F310" s="5" t="s">
        <v>353</v>
      </c>
      <c r="G310" s="5" t="s">
        <v>30</v>
      </c>
      <c r="H310" s="23">
        <v>11</v>
      </c>
      <c r="I310" s="23"/>
      <c r="J310" s="23">
        <f>H310*I310</f>
        <v>0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>
        <v>21</v>
      </c>
    </row>
    <row r="311" spans="1:24" ht="12.75">
      <c r="A311" s="5" t="s">
        <v>361</v>
      </c>
      <c r="B311" s="5" t="s">
        <v>27</v>
      </c>
      <c r="C311" s="5">
        <v>46</v>
      </c>
      <c r="D311" s="5" t="s">
        <v>27</v>
      </c>
      <c r="E311" s="5" t="s">
        <v>354</v>
      </c>
      <c r="F311" s="5" t="s">
        <v>355</v>
      </c>
      <c r="G311" s="5" t="s">
        <v>160</v>
      </c>
      <c r="H311" s="23">
        <v>1.6</v>
      </c>
      <c r="I311" s="23">
        <f>SUM(J190:J310)/100</f>
        <v>0</v>
      </c>
      <c r="J311" s="23">
        <f>H311*I311</f>
        <v>0</v>
      </c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>
        <v>21</v>
      </c>
    </row>
    <row r="312" spans="1:24" ht="13.5" thickBot="1">
      <c r="A312" s="5" t="s">
        <v>361</v>
      </c>
      <c r="B312" s="5" t="s">
        <v>27</v>
      </c>
      <c r="C312" s="5">
        <v>46</v>
      </c>
      <c r="D312" s="5" t="s">
        <v>27</v>
      </c>
      <c r="E312" s="5" t="s">
        <v>158</v>
      </c>
      <c r="F312" s="5" t="s">
        <v>159</v>
      </c>
      <c r="G312" s="5" t="s">
        <v>160</v>
      </c>
      <c r="H312" s="23">
        <v>1</v>
      </c>
      <c r="I312" s="23">
        <f>SUM(J190:J310)/100</f>
        <v>0</v>
      </c>
      <c r="J312" s="23">
        <f>H312*I312</f>
        <v>0</v>
      </c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>
        <v>21</v>
      </c>
    </row>
    <row r="313" spans="1:24" ht="14.25" thickBot="1" thickTop="1">
      <c r="A313" s="21" t="s">
        <v>361</v>
      </c>
      <c r="B313" s="21" t="s">
        <v>24</v>
      </c>
      <c r="C313" s="21" t="s">
        <v>356</v>
      </c>
      <c r="D313" s="21" t="s">
        <v>357</v>
      </c>
      <c r="E313" s="21"/>
      <c r="F313" s="21" t="s">
        <v>358</v>
      </c>
      <c r="G313" s="21"/>
      <c r="H313" s="22"/>
      <c r="I313" s="22"/>
      <c r="J313" s="22">
        <f>SUM(J314:J315)</f>
        <v>0</v>
      </c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</row>
    <row r="314" spans="1:24" ht="13.5" thickTop="1">
      <c r="A314" s="5" t="s">
        <v>361</v>
      </c>
      <c r="B314" s="5" t="s">
        <v>27</v>
      </c>
      <c r="C314" s="5" t="s">
        <v>356</v>
      </c>
      <c r="D314" s="5" t="s">
        <v>357</v>
      </c>
      <c r="E314" s="5">
        <v>107</v>
      </c>
      <c r="F314" s="5" t="s">
        <v>359</v>
      </c>
      <c r="G314" s="5" t="s">
        <v>160</v>
      </c>
      <c r="H314" s="23">
        <v>2.3</v>
      </c>
      <c r="I314" s="23">
        <f>(J2+J110+J189)/100</f>
        <v>0</v>
      </c>
      <c r="J314" s="23">
        <f>H314*I314</f>
        <v>0</v>
      </c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>
        <v>21</v>
      </c>
    </row>
    <row r="315" spans="1:24" ht="12.75">
      <c r="A315" s="5" t="s">
        <v>361</v>
      </c>
      <c r="B315" s="5" t="s">
        <v>27</v>
      </c>
      <c r="C315" s="5" t="s">
        <v>356</v>
      </c>
      <c r="D315" s="5" t="s">
        <v>357</v>
      </c>
      <c r="E315" s="5">
        <v>17</v>
      </c>
      <c r="F315" s="5" t="s">
        <v>360</v>
      </c>
      <c r="G315" s="5" t="s">
        <v>160</v>
      </c>
      <c r="H315" s="23">
        <v>1.9</v>
      </c>
      <c r="I315" s="23">
        <f>(J2+J110+J189)/100</f>
        <v>0</v>
      </c>
      <c r="J315" s="23">
        <f>H315*I315</f>
        <v>0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Valert</dc:creator>
  <cp:keywords/>
  <dc:description/>
  <cp:lastModifiedBy>Nádeníčková Eva, Ing.</cp:lastModifiedBy>
  <dcterms:created xsi:type="dcterms:W3CDTF">2019-06-27T14:41:43Z</dcterms:created>
  <dcterms:modified xsi:type="dcterms:W3CDTF">2019-07-24T10:42:21Z</dcterms:modified>
  <cp:category/>
  <cp:version/>
  <cp:contentType/>
  <cp:contentStatus/>
</cp:coreProperties>
</file>