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70" activeTab="0"/>
  </bookViews>
  <sheets>
    <sheet name="Titul" sheetId="1" r:id="rId1"/>
    <sheet name="Rekapitulace" sheetId="2" r:id="rId2"/>
    <sheet name="RozvodyVO" sheetId="3" r:id="rId3"/>
  </sheets>
  <definedNames/>
  <calcPr fullCalcOnLoad="1"/>
</workbook>
</file>

<file path=xl/sharedStrings.xml><?xml version="1.0" encoding="utf-8"?>
<sst xmlns="http://schemas.openxmlformats.org/spreadsheetml/2006/main" count="461" uniqueCount="296">
  <si>
    <t>Kod</t>
  </si>
  <si>
    <t>Text</t>
  </si>
  <si>
    <t>MJ</t>
  </si>
  <si>
    <t>Vymera</t>
  </si>
  <si>
    <t>JNabCena</t>
  </si>
  <si>
    <t>NabCena</t>
  </si>
  <si>
    <t>DPH</t>
  </si>
  <si>
    <t>M</t>
  </si>
  <si>
    <t>Silnoproud - montáž</t>
  </si>
  <si>
    <t>210 01-0029</t>
  </si>
  <si>
    <t>Montáž trubek plastových ohebných D 48 mm uložených pevně</t>
  </si>
  <si>
    <t>m</t>
  </si>
  <si>
    <t>210 02-1002</t>
  </si>
  <si>
    <t>Zhotovení otvoru v plechu t  do 4mm 160x160 i kruh</t>
  </si>
  <si>
    <t>kus</t>
  </si>
  <si>
    <t>210 04-0741</t>
  </si>
  <si>
    <t>Odmaštění ocelových součástí venkovního vedení nn na zemi</t>
  </si>
  <si>
    <t>m2</t>
  </si>
  <si>
    <t>210 04-0751</t>
  </si>
  <si>
    <t>Očištění ocelových součástí venkovního vedení nn na zemi</t>
  </si>
  <si>
    <t>210 04-0761</t>
  </si>
  <si>
    <t>Nátěr základní ocelových součástí venkovního vedení nn na zemi</t>
  </si>
  <si>
    <t>210 04-0771</t>
  </si>
  <si>
    <t>Nátěr vrchní ocelových součástí venkovního vedení nn na zemi</t>
  </si>
  <si>
    <t>210 10-0151</t>
  </si>
  <si>
    <t>Ukončení kabelů smršťovací záklopkou nebo páskou se zapojením bez letování žíly do 4x16 mm2</t>
  </si>
  <si>
    <t>210 22-0020</t>
  </si>
  <si>
    <t>Montáž uzemňovacího vedení vodičů FeZn pomocí svorek v zemi páskou do 120 mm2 ve městské zástavbě</t>
  </si>
  <si>
    <t>210 22-0302</t>
  </si>
  <si>
    <t>Montáž svorek hromosvodných typu ST, SJ, SK, SZ, SR 01, 02 se 3 a více šrouby</t>
  </si>
  <si>
    <t>210 28-0001</t>
  </si>
  <si>
    <t>Zkoušky a prohlídky el rozvodů a zařízení celková prohlídka pro objem mtž prací do 100 000 Kč</t>
  </si>
  <si>
    <t>210 28-0211</t>
  </si>
  <si>
    <t>Měření zemních odporů zemniče prvního nebo samostatného</t>
  </si>
  <si>
    <t>210 28-0215</t>
  </si>
  <si>
    <t>Připlatek k měření zemních odporů prvního zemniče za každý další zemnič v síti</t>
  </si>
  <si>
    <t>210 29-2012</t>
  </si>
  <si>
    <t>Zjištění izolačního stavu zemních kabelů a vedení jedno měření</t>
  </si>
  <si>
    <t>210 29-2021</t>
  </si>
  <si>
    <t>Sfázovaní žil kabelů a vedení do 4 žil</t>
  </si>
  <si>
    <t>210 29-2022</t>
  </si>
  <si>
    <t>Vypnutí vedení se zajištěním proti nedovolenému zapnutí, vyzkoušením a s opětovným zapnutím</t>
  </si>
  <si>
    <t>210 81-0013</t>
  </si>
  <si>
    <t>Montáž měděných kabelů CYKY, CYKYD, CYKYDY, NYM, NYY, YSLY 750 V 4x10mm2 uložených volně</t>
  </si>
  <si>
    <t>210 95-0101</t>
  </si>
  <si>
    <t>Další štítek označovací na kabel</t>
  </si>
  <si>
    <t>210 95-0202</t>
  </si>
  <si>
    <t>Příplatek na zatahování kabelů hmotnosti do 2 kg do tvárnicových tras a kolektorů</t>
  </si>
  <si>
    <t>210100003D</t>
  </si>
  <si>
    <t>Demontáž vodičů v rozváděči nebo na přístroji včetně zapojení průřezu žíly do 16 mm2</t>
  </si>
  <si>
    <t>210810089D</t>
  </si>
  <si>
    <t>Demontáž měděných kabelů CYKY, CYKYD, CYKYDY, NYM, NYY, YSLY 750 V 4x25 mm2 uložených pevně</t>
  </si>
  <si>
    <t>210x988888</t>
  </si>
  <si>
    <t>Výchozí revize elektro</t>
  </si>
  <si>
    <t>hod</t>
  </si>
  <si>
    <t>999 99-9914</t>
  </si>
  <si>
    <t>Zednické výpomoci 1,6%</t>
  </si>
  <si>
    <t>%</t>
  </si>
  <si>
    <t>999 99-9915</t>
  </si>
  <si>
    <t>Podíl přidruž. výkonů - kabelová vedení 1%</t>
  </si>
  <si>
    <t>Silnoproud - materiál nosný</t>
  </si>
  <si>
    <t>Kabel silový s Cu jádrem CYKY 4 x 10</t>
  </si>
  <si>
    <t>Hlava rozdělovací smršťovací 4x 1,5-25</t>
  </si>
  <si>
    <t>Čepička ukonč smrštovací 8/20 8 - 16mm2</t>
  </si>
  <si>
    <t>Svorka odbočovací a spojovací SR 2a pro pásek 30x4 mm    FeZn</t>
  </si>
  <si>
    <t>Páska zemnící 30 x 4 mm FeZn</t>
  </si>
  <si>
    <t>kg</t>
  </si>
  <si>
    <t>Žlab kab TK1 AZD 25-100 100x17x14</t>
  </si>
  <si>
    <t>Poklop k žlabu TK1 50x17x4 cm</t>
  </si>
  <si>
    <t>Folie výstražná š 33 červená</t>
  </si>
  <si>
    <t>354x00001</t>
  </si>
  <si>
    <t>Ochranná suspenze asfaltová</t>
  </si>
  <si>
    <t>354x00002</t>
  </si>
  <si>
    <t>Kabelový štítek zavírací PE 30mm x 8mm</t>
  </si>
  <si>
    <t>354x00008</t>
  </si>
  <si>
    <t>Spojka násuvná na  trubku  PEH 63</t>
  </si>
  <si>
    <t>354x00009</t>
  </si>
  <si>
    <t>Chránička kabelová zemní dvoupláš'tová ohebná PEH pr. 63 mm</t>
  </si>
  <si>
    <t>999 99-9910</t>
  </si>
  <si>
    <t>Přirážka na podružný materiál 3%</t>
  </si>
  <si>
    <t>999 99-9911</t>
  </si>
  <si>
    <t>Prořez materiálu 5%</t>
  </si>
  <si>
    <t>999 99-9912</t>
  </si>
  <si>
    <t>Dopravné 3,6%</t>
  </si>
  <si>
    <t>999 99-9913</t>
  </si>
  <si>
    <t>Přesun hmot 1%</t>
  </si>
  <si>
    <t>Zemní práce pro montážní práce</t>
  </si>
  <si>
    <t>Štěrkopísek frakce 0-22 třída MN</t>
  </si>
  <si>
    <t>t</t>
  </si>
  <si>
    <t>Štěrkopísek frakce 0-32 třída A</t>
  </si>
  <si>
    <t>Kamenivo drcené  hrubé 4-8</t>
  </si>
  <si>
    <t>Kamenivo drcené 16-32</t>
  </si>
  <si>
    <t>Směs pro beton třída C8/10 kamenivo do 8 mm</t>
  </si>
  <si>
    <t>m3</t>
  </si>
  <si>
    <t>Směs pro beton třída C16/20 X0,XC1 kamenivo do 8 mm</t>
  </si>
  <si>
    <t>Směs pro asfaltový beton vrstva obrusná ACO 11 S pojivo 50/70 do 11 mm tř. 1</t>
  </si>
  <si>
    <t>Směs pro asfaltový beton podkladní ACP 16 S pojivo 50/70 do 16 mm (OKS)  tř. 1</t>
  </si>
  <si>
    <t>460 01-0024</t>
  </si>
  <si>
    <t>Vytyčení trasy vedení kabelového podzemního v zastavěném prostoru</t>
  </si>
  <si>
    <t>km</t>
  </si>
  <si>
    <t>460 03-0007</t>
  </si>
  <si>
    <t>Sejmutí ornice ručně v hornině třídy 2, vrstva tloušťky přes 15 cm</t>
  </si>
  <si>
    <t>460 03-0011</t>
  </si>
  <si>
    <t>Sejmutí drnu jakékoliv tloušťky</t>
  </si>
  <si>
    <t>460 03-0039</t>
  </si>
  <si>
    <t>Rozebrání dlažeb ručně z dlaždic zámkových do písku spáry nezalité</t>
  </si>
  <si>
    <t>460 03-0092</t>
  </si>
  <si>
    <t>Vytrhání obrub ležatých chodníkových s odhozením nebo naložením na dopravní prostředek</t>
  </si>
  <si>
    <t>460 03-0095</t>
  </si>
  <si>
    <t>Vytrhání obrub ležatých silničních s odhozením nebo naložením na dopravní prostředek</t>
  </si>
  <si>
    <t>460 03-0143</t>
  </si>
  <si>
    <t>Odstranění podkladu nebo krytu komunikace z kameniva těženého tloušťky do 30 cm</t>
  </si>
  <si>
    <t>460 03-0162</t>
  </si>
  <si>
    <t>Odstranění podkladu nebo krytu komunikace z betonu prostého tloušťky do 30 cm</t>
  </si>
  <si>
    <t>460 03-0172</t>
  </si>
  <si>
    <t>Odstranění podkladu nebo krytu komunikace ze živice tloušťky do 10 cm</t>
  </si>
  <si>
    <t>460 03-0183</t>
  </si>
  <si>
    <t>Řezání podkladu nebo krytu betonového hloubky do 20 cm</t>
  </si>
  <si>
    <t>460 03-0192</t>
  </si>
  <si>
    <t>Řezání podkladu nebo krytu živičného tloušťky do 10 cm</t>
  </si>
  <si>
    <t>460 08-0012</t>
  </si>
  <si>
    <t>Základové konstrukce z monolitického betonu C 8/10 bez bednění</t>
  </si>
  <si>
    <t>460 08-0014</t>
  </si>
  <si>
    <t>Základové konstrukce z monolitického betonu C 16/20 bez bednění</t>
  </si>
  <si>
    <t>460 12-0019</t>
  </si>
  <si>
    <t>Naložení výkopku strojně z hornin třídy 1až4</t>
  </si>
  <si>
    <t>460 12-0082</t>
  </si>
  <si>
    <t>Uložení sypaniny do násypů zhutněných z hornin třídy 3až4</t>
  </si>
  <si>
    <t>460 20-0843</t>
  </si>
  <si>
    <t>Hloubení kabelových nezapažených rýh ručně š 80 cm, hl 80 cm, v hornině tř 3</t>
  </si>
  <si>
    <t>460 20-0883</t>
  </si>
  <si>
    <t>Hloubení kabelových nezapažených rýh ručně š 80 cm, hl 120 cm, v hornině tř 3</t>
  </si>
  <si>
    <t>460 20-2163</t>
  </si>
  <si>
    <t>Hloubení kabelových nezapažených rýh strojně š 35 cm, hl 80 cm, v hornině tř 3</t>
  </si>
  <si>
    <t>460 23-0414</t>
  </si>
  <si>
    <t>Odkop zeminy ručně s vodorovným přemístěním do 50 m na skládku v hornině tř 3 a 4</t>
  </si>
  <si>
    <t>460 30-0002</t>
  </si>
  <si>
    <t>Zásyp jam nebo rýh strojně včetně zhutnění ve volném terénu</t>
  </si>
  <si>
    <t>460 35-0051</t>
  </si>
  <si>
    <t>Osazení žlabů betonových přechod přes odvodňovací příkopy</t>
  </si>
  <si>
    <t>460 42-1101</t>
  </si>
  <si>
    <t>Lože kabelů z písku nebo štěrkopísku tl 10 cm nad kabel, bez zakrytí, šířky lože do 65 cm</t>
  </si>
  <si>
    <t>460 47-0001</t>
  </si>
  <si>
    <t>Provizorní zajištění potrubí ve výkopech při křížení s kabelem</t>
  </si>
  <si>
    <t>460 47-0011</t>
  </si>
  <si>
    <t>Provizorní zajištění kabelů ve výkopech při jejich křížení</t>
  </si>
  <si>
    <t>460 47-0012</t>
  </si>
  <si>
    <t>Provizorní zajištění kabelů ve výkopech při jejich souběhu</t>
  </si>
  <si>
    <t>460 49-0013</t>
  </si>
  <si>
    <t>Krytí kabelů výstražnou fólií šířky 34 cm</t>
  </si>
  <si>
    <t>460 51-0064</t>
  </si>
  <si>
    <t>Kabelové prostupy z trub plastových do rýhy s obsypem, průměru do 10 cm</t>
  </si>
  <si>
    <t>460 51-0074</t>
  </si>
  <si>
    <t>Kabelové prostupy z trub plastových do rýhy s obetonováním, průměru do 10 cm</t>
  </si>
  <si>
    <t>460 51-0201</t>
  </si>
  <si>
    <t>Kanály do rýhy neasfaltované z prefabrikovaných betonových žlabů typ TK 1</t>
  </si>
  <si>
    <t>460 60-0022</t>
  </si>
  <si>
    <t>Vodorovné přemístění horniny jakékoliv třídy do 500 m</t>
  </si>
  <si>
    <t>460 60-0031</t>
  </si>
  <si>
    <t>Příplatek k vodorovnému přemístění horniny za každých dalších 1000 m</t>
  </si>
  <si>
    <t>460 62-0002</t>
  </si>
  <si>
    <t>Položení drnu včetně zalití vodou na rovině</t>
  </si>
  <si>
    <t>460 62-0007</t>
  </si>
  <si>
    <t>Zatravnění včetně zalití vodou na rovině</t>
  </si>
  <si>
    <t>460 62-0013</t>
  </si>
  <si>
    <t>Provizorní úprava terénu se zhutněním, v hornině tř 3</t>
  </si>
  <si>
    <t>460 62-0032</t>
  </si>
  <si>
    <t>Vyčištění štěrkového lože při křížení kabelů za vyloučení provozu</t>
  </si>
  <si>
    <t>460 65-0044</t>
  </si>
  <si>
    <t>Zřízení podkladní vrstvy vozovky a chodníku ze štěrkopísku se zhutněním tloušťky do 20 cm</t>
  </si>
  <si>
    <t>460 65-0045</t>
  </si>
  <si>
    <t>Zřízení podkladní vrstvy vozovky a chodníku ze štěrkopísku se zhutněním tloušťky do 25 cm</t>
  </si>
  <si>
    <t>460 65-0054</t>
  </si>
  <si>
    <t>Zřízení podkladní vrstvy vozovky a chodníku ze štěrkodrti se zhutněním tloušťky do 20 cm</t>
  </si>
  <si>
    <t>460 65-0071</t>
  </si>
  <si>
    <t>Zřízení podkladní vrstvy vozovky a chodníku z kameniva obalovaného asfaltem se zhutněním tl do 5 cm</t>
  </si>
  <si>
    <t>460 65-0083</t>
  </si>
  <si>
    <t>Zřízení podkladní vrstvy vozovky a chodníku z betonu prostého tloušťky do 20 cm</t>
  </si>
  <si>
    <t>460 65-0162</t>
  </si>
  <si>
    <t>Kladení dlažby z dlaždic betonových tvarovaných a zámkových do lože z kameniva těženého</t>
  </si>
  <si>
    <t>460 65-0176</t>
  </si>
  <si>
    <t>Očištění dlaždic betonových tvarovaných nebo zámkových z rozebraných dlažeb</t>
  </si>
  <si>
    <t>460 65-0182</t>
  </si>
  <si>
    <t>Osazení betonových obrubníků ležatých chodníkových do betonu prostého</t>
  </si>
  <si>
    <t>460 65-0185</t>
  </si>
  <si>
    <t>Osazení betonových obrubníků ležatých silničních do betonu prostého</t>
  </si>
  <si>
    <t>460 65-0192</t>
  </si>
  <si>
    <t>Očištění vybouraných obrubníků chodníkových od spojovacího materiálu s odklizením do 10 m</t>
  </si>
  <si>
    <t>460 65-0195</t>
  </si>
  <si>
    <t>Očištění vybouraných obrubníků silničních od spojovacího materiálu s odklizením do 10 m</t>
  </si>
  <si>
    <t>460 65-0912</t>
  </si>
  <si>
    <t>Vyspravení krytu komunikací po překopech kamenivem obalovaným asfaltem tl 6 cm</t>
  </si>
  <si>
    <t>460 68-0213</t>
  </si>
  <si>
    <t>Vybourání otvorů ve zdivu betonovém plochy do 0,09 m2, tloušťky do 45 cm</t>
  </si>
  <si>
    <t>460 71-0101</t>
  </si>
  <si>
    <t>Zabetonování otvorů v základu VO plochy do 0,09 m2 a tloušťky do 10 cm</t>
  </si>
  <si>
    <t>Vytýčení a dohledání neevidovaných inž. sítí v místech výkopu</t>
  </si>
  <si>
    <t>21x744444</t>
  </si>
  <si>
    <t>Poplatek za uložení na skládku</t>
  </si>
  <si>
    <t>T</t>
  </si>
  <si>
    <t>21x99993</t>
  </si>
  <si>
    <t>Zřízení provizorní lávky pro pěší</t>
  </si>
  <si>
    <t>Dokumentace skutečného provedení stavby vč. geodetického zaměření</t>
  </si>
  <si>
    <t>460x700001</t>
  </si>
  <si>
    <t>Geodetické vytýčení stavby</t>
  </si>
  <si>
    <t>VRN</t>
  </si>
  <si>
    <t>Vedlejší rozpočtové náklady</t>
  </si>
  <si>
    <t>Zařízení staveniště</t>
  </si>
  <si>
    <t>Kompletační činnost</t>
  </si>
  <si>
    <t>2+2+2+2</t>
  </si>
  <si>
    <t>(2+4+3+2)*2*(0,25*0,04+0,25*0,008); ochrana spojů zemničů</t>
  </si>
  <si>
    <t>2+2</t>
  </si>
  <si>
    <t>(79+78)*1,05; pásek ve výkopu</t>
  </si>
  <si>
    <t>(2+4+2+3)*0,5; spojování pásku</t>
  </si>
  <si>
    <t>2+4*2+2+2+3*2+2</t>
  </si>
  <si>
    <t>(78+79)*1,05; kabel ve výkopu</t>
  </si>
  <si>
    <t>2+2+2+2; napojení kabelů ve stožáru</t>
  </si>
  <si>
    <t>2+2+7*2+2+2</t>
  </si>
  <si>
    <t>(79+78)*0,95*1,05; pásek ve výkopu</t>
  </si>
  <si>
    <t>(2+4+2+3)*0,5*0,95; spojování pásku</t>
  </si>
  <si>
    <t>(78+79)*1,05</t>
  </si>
  <si>
    <t>(2+4+2+3)*0,2</t>
  </si>
  <si>
    <t>(78+79)*1,05; chránička ve výkopu</t>
  </si>
  <si>
    <t>2+2+2+2; napojení kabelů ve svítidle</t>
  </si>
  <si>
    <t>1*0,8*0,21*1,8; chodník</t>
  </si>
  <si>
    <t>(10+12+8+34+14)*0,8*0,65*1,8; komunikace, sjezdy- stávající</t>
  </si>
  <si>
    <t>1*(0,2+0,8+0,2)*0,05*1,8; chodník</t>
  </si>
  <si>
    <t>(10+12+8+34+14)*(0,3+0,8+0,3)*0,2*1,8; komunikace, sjezdy- stávající</t>
  </si>
  <si>
    <t>(10+12+8+34+14)*0,8*0,20; obetonování chrániček pod komunikací</t>
  </si>
  <si>
    <t>1*0,8*0,2; podklad odvodňovací žlaby</t>
  </si>
  <si>
    <t>((10+12+8+34+14)*(0,3+0,8+0,3))*0,05*2,4; komunikace stávající</t>
  </si>
  <si>
    <t>(4+1+78+73+1)*0.001</t>
  </si>
  <si>
    <t>(4*0,35+73*0,8)*0,2; výkopy zeleň</t>
  </si>
  <si>
    <t>4*0,35+73*0,8; výkopy zeleň</t>
  </si>
  <si>
    <t>1*(0,2+0,8+0,2); chodníky</t>
  </si>
  <si>
    <t>78*(0,3+0,8+0,3); komunikace</t>
  </si>
  <si>
    <t>1*(0,3+0,8+0,3) ; odvodňovací žlab</t>
  </si>
  <si>
    <t>(10+12+8+34+14)*(0,3+0,8+0,3); stávající komunikace</t>
  </si>
  <si>
    <t>2*1+0,8</t>
  </si>
  <si>
    <t>2*78+78*1,4; stávající komunikace</t>
  </si>
  <si>
    <t>(4*0,35+73*0,8)*0,2; zeleň</t>
  </si>
  <si>
    <t>1*0,8*0,55+1*0,8*0,5; chodníky, odvodňovací příkop</t>
  </si>
  <si>
    <t>78*0,8*1,2; komunikace - sjezdy</t>
  </si>
  <si>
    <t>17+22+12+6+15+1; křížení sítí zeleň</t>
  </si>
  <si>
    <t>1+1; křížení sítí chodník, odvodňovací žlab</t>
  </si>
  <si>
    <t>10+12+8+34+14; komunikace křížení sítí</t>
  </si>
  <si>
    <t>4; zeleň</t>
  </si>
  <si>
    <t>4*0,5; odkop základy stáv. stožárů  pro napojení</t>
  </si>
  <si>
    <t>4*0,35*0,8+(1+73+1)*0,8*0,8+78*0,8*1,2; kabelové rýhy</t>
  </si>
  <si>
    <t>4*0,5;  odkop základů stávajcích stožárů</t>
  </si>
  <si>
    <t>4+1+78+73+1</t>
  </si>
  <si>
    <t>78+33+5</t>
  </si>
  <si>
    <t>(4+1+78+73+1)*1,05</t>
  </si>
  <si>
    <t>(78+79)*1,05-81,95; chránička ve výkopu</t>
  </si>
  <si>
    <t>78*1,05</t>
  </si>
  <si>
    <t>87,68*4</t>
  </si>
  <si>
    <t>4*0,35+73*0,8; výkopy zeleň rozprostření ornice</t>
  </si>
  <si>
    <t>(10+12+8+34+14)*(0,3+0,8+0,3)*0,25; komunikace stávající</t>
  </si>
  <si>
    <t>(1+1)*(0,2+0,8+0,2); chodník</t>
  </si>
  <si>
    <t>(10+12+8+34+14)*0,8*0,25; komunikace stávající</t>
  </si>
  <si>
    <t>1*(0,3+0,8+0,3); podklad odvodňovací žlaby</t>
  </si>
  <si>
    <t>(10+12+8+34+14)*(0,3+0,8+0,3); komunikace</t>
  </si>
  <si>
    <t>4; průchod přes základ  při napojení rozvodu</t>
  </si>
  <si>
    <t>87,68*1,8</t>
  </si>
  <si>
    <t>OBJEDNATEL:</t>
  </si>
  <si>
    <t>MĚSTO ŠUMPERK,</t>
  </si>
  <si>
    <t>NÁM. MÍRU 1,</t>
  </si>
  <si>
    <t>787 93 ŠUMPERK,</t>
  </si>
  <si>
    <t>IČ: 00303461</t>
  </si>
  <si>
    <t>AKCE:</t>
  </si>
  <si>
    <t xml:space="preserve">PŘELOŽKA A ROZŠÍŘENÍ ROZVODŮ VO </t>
  </si>
  <si>
    <t>UL. VIKÝŘOVICKÁ V ŠUMPERKU</t>
  </si>
  <si>
    <t>ČÁST:</t>
  </si>
  <si>
    <t>PROJEKTANT OBJEKTU:</t>
  </si>
  <si>
    <t>Ing. Tomáš Nedoma</t>
  </si>
  <si>
    <t xml:space="preserve">Projektování elektrických zařízení   </t>
  </si>
  <si>
    <t>Rovensko 217</t>
  </si>
  <si>
    <t xml:space="preserve">78901 Zábřeh </t>
  </si>
  <si>
    <t>DATUM</t>
  </si>
  <si>
    <t xml:space="preserve">Akce: </t>
  </si>
  <si>
    <t>Rekapitulace</t>
  </si>
  <si>
    <t>Objekt:</t>
  </si>
  <si>
    <t>ROZVODY VO</t>
  </si>
  <si>
    <t>Typ</t>
  </si>
  <si>
    <t>Kód</t>
  </si>
  <si>
    <t>Celková cena</t>
  </si>
  <si>
    <t>0211</t>
  </si>
  <si>
    <t>0212</t>
  </si>
  <si>
    <t>046</t>
  </si>
  <si>
    <t>Celkem</t>
  </si>
  <si>
    <t>Oddíly Montážní prací celkem</t>
  </si>
  <si>
    <t>Rozpis DPH</t>
  </si>
  <si>
    <t>Sazba</t>
  </si>
  <si>
    <t>Základ</t>
  </si>
  <si>
    <t>Celková cena s DPH</t>
  </si>
  <si>
    <t>ROZPOČET ROZVODY VO - NEOCENĚNÝ - VÝKAZ VÝMĚR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</si>
</sst>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,.\-&quot;Kč&quot;;\-#,##0.00\ &quot;Kč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8"/>
      <color theme="3"/>
      <name val="Calibri Light"/>
      <family val="2"/>
    </font>
    <font>
      <sz val="11"/>
      <color rgb="FF9C5700"/>
      <name val="Franklin Gothic Book"/>
      <family val="2"/>
    </font>
    <font>
      <sz val="11"/>
      <color rgb="FFFA7D00"/>
      <name val="Franklin Gothic Book"/>
      <family val="2"/>
    </font>
    <font>
      <sz val="11"/>
      <color rgb="FF006100"/>
      <name val="Franklin Gothic Book"/>
      <family val="2"/>
    </font>
    <font>
      <sz val="11"/>
      <color rgb="FF9C0006"/>
      <name val="Franklin Gothic Book"/>
      <family val="2"/>
    </font>
    <font>
      <sz val="11"/>
      <color rgb="FFFF000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sz val="11"/>
      <color theme="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44" fontId="0" fillId="0" borderId="12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2" fontId="1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44" fontId="2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18.75390625" style="0" customWidth="1"/>
    <col min="2" max="2" width="10.125" style="0" bestFit="1" customWidth="1"/>
  </cols>
  <sheetData>
    <row r="1" ht="12.75">
      <c r="A1" t="s">
        <v>264</v>
      </c>
    </row>
    <row r="3" ht="15.75">
      <c r="B3" s="13" t="s">
        <v>265</v>
      </c>
    </row>
    <row r="4" ht="15.75">
      <c r="B4" s="13" t="s">
        <v>266</v>
      </c>
    </row>
    <row r="5" ht="15.75">
      <c r="B5" s="13" t="s">
        <v>267</v>
      </c>
    </row>
    <row r="6" ht="15.75">
      <c r="B6" s="13" t="s">
        <v>268</v>
      </c>
    </row>
    <row r="9" ht="34.5" customHeight="1"/>
    <row r="10" spans="1:5" ht="18">
      <c r="A10" t="s">
        <v>269</v>
      </c>
      <c r="B10" s="14" t="s">
        <v>270</v>
      </c>
      <c r="C10" s="15"/>
      <c r="D10" s="15"/>
      <c r="E10" s="15"/>
    </row>
    <row r="11" spans="2:5" ht="18">
      <c r="B11" s="14" t="s">
        <v>271</v>
      </c>
      <c r="C11" s="15"/>
      <c r="D11" s="15"/>
      <c r="E11" s="15"/>
    </row>
    <row r="15" spans="1:2" ht="18">
      <c r="A15" t="s">
        <v>272</v>
      </c>
      <c r="B15" s="14" t="s">
        <v>295</v>
      </c>
    </row>
    <row r="22" ht="12.75">
      <c r="A22" t="s">
        <v>273</v>
      </c>
    </row>
    <row r="24" ht="12.75">
      <c r="B24" s="3" t="s">
        <v>274</v>
      </c>
    </row>
    <row r="25" ht="12.75">
      <c r="B25" s="3" t="s">
        <v>275</v>
      </c>
    </row>
    <row r="26" ht="12.75">
      <c r="B26" s="3" t="s">
        <v>276</v>
      </c>
    </row>
    <row r="27" ht="12.75">
      <c r="B27" s="3" t="s">
        <v>277</v>
      </c>
    </row>
    <row r="28" ht="12.75">
      <c r="B28" s="3"/>
    </row>
    <row r="30" spans="1:2" ht="12.75">
      <c r="A30" t="s">
        <v>278</v>
      </c>
      <c r="B30" s="16">
        <v>44893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6" sqref="F16"/>
    </sheetView>
  </sheetViews>
  <sheetFormatPr defaultColWidth="9.00390625" defaultRowHeight="12.75"/>
  <cols>
    <col min="3" max="3" width="17.00390625" style="0" customWidth="1"/>
    <col min="5" max="5" width="16.125" style="0" customWidth="1"/>
    <col min="6" max="6" width="19.25390625" style="0" customWidth="1"/>
    <col min="7" max="7" width="7.625" style="0" customWidth="1"/>
  </cols>
  <sheetData>
    <row r="1" spans="1:5" ht="18">
      <c r="A1" t="s">
        <v>279</v>
      </c>
      <c r="B1" s="14" t="s">
        <v>270</v>
      </c>
      <c r="C1" s="15"/>
      <c r="D1" s="15"/>
      <c r="E1" s="15"/>
    </row>
    <row r="2" spans="2:5" ht="18">
      <c r="B2" s="14" t="s">
        <v>271</v>
      </c>
      <c r="C2" s="15"/>
      <c r="D2" s="15"/>
      <c r="E2" s="15"/>
    </row>
    <row r="3" ht="18">
      <c r="B3" s="15"/>
    </row>
    <row r="5" ht="20.25">
      <c r="A5" s="17" t="s">
        <v>280</v>
      </c>
    </row>
    <row r="6" ht="20.25">
      <c r="A6" s="17"/>
    </row>
    <row r="7" spans="1:2" ht="12.75">
      <c r="A7" s="12" t="s">
        <v>281</v>
      </c>
      <c r="B7" s="3" t="s">
        <v>282</v>
      </c>
    </row>
    <row r="8" spans="1:7" s="3" customFormat="1" ht="12.75">
      <c r="A8" s="18" t="s">
        <v>283</v>
      </c>
      <c r="B8" s="18" t="s">
        <v>284</v>
      </c>
      <c r="C8" s="18" t="s">
        <v>1</v>
      </c>
      <c r="D8" s="18"/>
      <c r="E8" s="18"/>
      <c r="F8" s="19" t="s">
        <v>285</v>
      </c>
      <c r="G8" s="18"/>
    </row>
    <row r="9" spans="1:9" ht="12.75">
      <c r="A9" t="s">
        <v>7</v>
      </c>
      <c r="B9" s="20" t="s">
        <v>286</v>
      </c>
      <c r="C9" s="12" t="s">
        <v>8</v>
      </c>
      <c r="D9" s="12"/>
      <c r="E9" s="12"/>
      <c r="F9" s="21">
        <f>ROUND(RozvodyVO!F2,0)</f>
        <v>0</v>
      </c>
      <c r="I9" s="3"/>
    </row>
    <row r="10" spans="1:9" ht="12.75">
      <c r="A10" t="s">
        <v>7</v>
      </c>
      <c r="B10" s="20" t="s">
        <v>287</v>
      </c>
      <c r="C10" s="12" t="s">
        <v>60</v>
      </c>
      <c r="D10" s="12"/>
      <c r="E10" s="12"/>
      <c r="F10" s="21">
        <f>ROUND(RozvodyVO!F40,0)</f>
        <v>0</v>
      </c>
      <c r="I10" s="3"/>
    </row>
    <row r="11" spans="1:9" ht="12.75">
      <c r="A11" s="22" t="s">
        <v>7</v>
      </c>
      <c r="B11" s="23" t="s">
        <v>288</v>
      </c>
      <c r="C11" s="24" t="s">
        <v>86</v>
      </c>
      <c r="D11" s="24"/>
      <c r="E11" s="24"/>
      <c r="F11" s="25">
        <f>ROUND(RozvodyVO!F68,0)</f>
        <v>0</v>
      </c>
      <c r="I11" s="3"/>
    </row>
    <row r="12" spans="1:9" ht="12.75">
      <c r="A12" s="3" t="s">
        <v>289</v>
      </c>
      <c r="F12" s="26">
        <f>ROUND(SUM(F9:F11),0)</f>
        <v>0</v>
      </c>
      <c r="I12" s="3"/>
    </row>
    <row r="13" spans="1:9" ht="12.75">
      <c r="A13" s="27"/>
      <c r="B13" s="28"/>
      <c r="C13" s="29"/>
      <c r="D13" s="29"/>
      <c r="E13" s="29"/>
      <c r="F13" s="21"/>
      <c r="G13" s="27"/>
      <c r="I13" s="3"/>
    </row>
    <row r="14" spans="1:6" ht="12.75">
      <c r="A14" s="3" t="s">
        <v>290</v>
      </c>
      <c r="B14" s="20"/>
      <c r="C14" s="3"/>
      <c r="F14" s="30"/>
    </row>
    <row r="15" spans="1:9" ht="12.75">
      <c r="A15" s="24" t="s">
        <v>205</v>
      </c>
      <c r="B15" s="23"/>
      <c r="C15" s="24" t="s">
        <v>206</v>
      </c>
      <c r="D15" s="22"/>
      <c r="E15" s="22"/>
      <c r="F15" s="25">
        <f>ROUND(RozvodyVO!F195,0)</f>
        <v>0</v>
      </c>
      <c r="G15" s="22"/>
      <c r="I15" s="3"/>
    </row>
    <row r="16" spans="1:6" ht="12.75">
      <c r="A16" s="3" t="s">
        <v>289</v>
      </c>
      <c r="F16" s="26">
        <f>ROUND(F12+F15,0)</f>
        <v>0</v>
      </c>
    </row>
    <row r="18" ht="15.75">
      <c r="A18" s="13" t="s">
        <v>291</v>
      </c>
    </row>
    <row r="20" spans="1:7" ht="12.75">
      <c r="A20" s="31" t="s">
        <v>292</v>
      </c>
      <c r="B20" s="22"/>
      <c r="C20" s="31" t="s">
        <v>293</v>
      </c>
      <c r="D20" s="22"/>
      <c r="E20" s="22"/>
      <c r="F20" s="31" t="s">
        <v>6</v>
      </c>
      <c r="G20" s="32"/>
    </row>
    <row r="21" spans="1:6" ht="12.75">
      <c r="A21" s="33">
        <v>0.21</v>
      </c>
      <c r="C21" s="26">
        <f>F16</f>
        <v>0</v>
      </c>
      <c r="F21" s="26">
        <f>ROUND(F16*0.21,0)</f>
        <v>0</v>
      </c>
    </row>
    <row r="24" spans="1:6" ht="15.75">
      <c r="A24" s="13" t="s">
        <v>294</v>
      </c>
      <c r="B24" s="34"/>
      <c r="C24" s="34"/>
      <c r="D24" s="34"/>
      <c r="F24" s="35">
        <f>F16+F21</f>
        <v>0</v>
      </c>
    </row>
  </sheetData>
  <sheetProtection/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8"/>
  <sheetViews>
    <sheetView zoomScalePageLayoutView="0" workbookViewId="0" topLeftCell="A31">
      <selection activeCell="F3" sqref="F3"/>
    </sheetView>
  </sheetViews>
  <sheetFormatPr defaultColWidth="9.00390625" defaultRowHeight="12.75"/>
  <cols>
    <col min="1" max="1" width="13.00390625" style="1" customWidth="1"/>
    <col min="2" max="2" width="101.125" style="0" customWidth="1"/>
    <col min="3" max="3" width="6.375" style="0" customWidth="1"/>
    <col min="4" max="5" width="9.25390625" style="0" bestFit="1" customWidth="1"/>
    <col min="6" max="6" width="9.625" style="0" bestFit="1" customWidth="1"/>
    <col min="7" max="7" width="5.75390625" style="0" customWidth="1"/>
  </cols>
  <sheetData>
    <row r="1" spans="1:7" s="3" customFormat="1" ht="14.25" thickBot="1" thickTop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s="3" customFormat="1" ht="14.25" thickBot="1" thickTop="1">
      <c r="A2" s="8"/>
      <c r="B2" s="9" t="s">
        <v>8</v>
      </c>
      <c r="C2" s="9"/>
      <c r="D2" s="10"/>
      <c r="E2" s="10"/>
      <c r="F2" s="10">
        <f>SUM(F3:F39)</f>
        <v>0</v>
      </c>
      <c r="G2" s="9"/>
    </row>
    <row r="3" spans="1:7" s="3" customFormat="1" ht="13.5" thickTop="1">
      <c r="A3" s="2" t="s">
        <v>9</v>
      </c>
      <c r="B3" s="3" t="s">
        <v>10</v>
      </c>
      <c r="C3" s="3" t="s">
        <v>11</v>
      </c>
      <c r="D3" s="4">
        <v>8</v>
      </c>
      <c r="E3" s="4"/>
      <c r="F3" s="4">
        <f>D3*E3</f>
        <v>0</v>
      </c>
      <c r="G3" s="3">
        <v>21</v>
      </c>
    </row>
    <row r="4" spans="1:6" s="3" customFormat="1" ht="12.75">
      <c r="A4" s="2"/>
      <c r="B4" s="12" t="s">
        <v>209</v>
      </c>
      <c r="D4" s="4"/>
      <c r="E4" s="4"/>
      <c r="F4" s="4"/>
    </row>
    <row r="5" spans="1:7" s="3" customFormat="1" ht="12.75">
      <c r="A5" s="2" t="s">
        <v>12</v>
      </c>
      <c r="B5" s="3" t="s">
        <v>13</v>
      </c>
      <c r="C5" s="3" t="s">
        <v>14</v>
      </c>
      <c r="D5" s="4">
        <v>4</v>
      </c>
      <c r="E5" s="4"/>
      <c r="F5" s="4">
        <f>D5*E5</f>
        <v>0</v>
      </c>
      <c r="G5" s="3">
        <v>21</v>
      </c>
    </row>
    <row r="6" spans="1:7" s="3" customFormat="1" ht="12.75">
      <c r="A6" s="2" t="s">
        <v>15</v>
      </c>
      <c r="B6" s="3" t="s">
        <v>16</v>
      </c>
      <c r="C6" s="3" t="s">
        <v>17</v>
      </c>
      <c r="D6" s="4">
        <v>0.26</v>
      </c>
      <c r="E6" s="4"/>
      <c r="F6" s="4">
        <f>D6*E6</f>
        <v>0</v>
      </c>
      <c r="G6" s="3">
        <v>21</v>
      </c>
    </row>
    <row r="7" spans="1:6" s="3" customFormat="1" ht="12.75">
      <c r="A7" s="2"/>
      <c r="B7" s="12" t="s">
        <v>210</v>
      </c>
      <c r="D7" s="4"/>
      <c r="E7" s="4"/>
      <c r="F7" s="4"/>
    </row>
    <row r="8" spans="1:7" s="3" customFormat="1" ht="12.75">
      <c r="A8" s="2" t="s">
        <v>18</v>
      </c>
      <c r="B8" s="3" t="s">
        <v>19</v>
      </c>
      <c r="C8" s="3" t="s">
        <v>17</v>
      </c>
      <c r="D8" s="4">
        <v>0.26</v>
      </c>
      <c r="E8" s="4"/>
      <c r="F8" s="4">
        <f>D8*E8</f>
        <v>0</v>
      </c>
      <c r="G8" s="3">
        <v>21</v>
      </c>
    </row>
    <row r="9" spans="1:6" s="3" customFormat="1" ht="12.75">
      <c r="A9" s="2"/>
      <c r="B9" s="12" t="s">
        <v>210</v>
      </c>
      <c r="D9" s="4"/>
      <c r="E9" s="4"/>
      <c r="F9" s="4"/>
    </row>
    <row r="10" spans="1:7" s="3" customFormat="1" ht="12.75">
      <c r="A10" s="2" t="s">
        <v>20</v>
      </c>
      <c r="B10" s="3" t="s">
        <v>21</v>
      </c>
      <c r="C10" s="3" t="s">
        <v>17</v>
      </c>
      <c r="D10" s="4">
        <v>0.26</v>
      </c>
      <c r="E10" s="4"/>
      <c r="F10" s="4">
        <f>D10*E10</f>
        <v>0</v>
      </c>
      <c r="G10" s="3">
        <v>21</v>
      </c>
    </row>
    <row r="11" spans="1:6" s="3" customFormat="1" ht="12.75">
      <c r="A11" s="2"/>
      <c r="B11" s="12" t="s">
        <v>210</v>
      </c>
      <c r="D11" s="4"/>
      <c r="E11" s="4"/>
      <c r="F11" s="4"/>
    </row>
    <row r="12" spans="1:7" s="3" customFormat="1" ht="12.75">
      <c r="A12" s="2" t="s">
        <v>22</v>
      </c>
      <c r="B12" s="3" t="s">
        <v>23</v>
      </c>
      <c r="C12" s="3" t="s">
        <v>17</v>
      </c>
      <c r="D12" s="4">
        <v>0.26</v>
      </c>
      <c r="E12" s="4"/>
      <c r="F12" s="4">
        <f>D12*E12</f>
        <v>0</v>
      </c>
      <c r="G12" s="3">
        <v>21</v>
      </c>
    </row>
    <row r="13" spans="1:6" s="3" customFormat="1" ht="12.75">
      <c r="A13" s="2"/>
      <c r="B13" s="12" t="s">
        <v>210</v>
      </c>
      <c r="D13" s="4"/>
      <c r="E13" s="4"/>
      <c r="F13" s="4"/>
    </row>
    <row r="14" spans="1:7" s="3" customFormat="1" ht="12.75">
      <c r="A14" s="2" t="s">
        <v>24</v>
      </c>
      <c r="B14" s="3" t="s">
        <v>25</v>
      </c>
      <c r="C14" s="3" t="s">
        <v>14</v>
      </c>
      <c r="D14" s="4">
        <v>4</v>
      </c>
      <c r="E14" s="4"/>
      <c r="F14" s="4">
        <f>D14*E14</f>
        <v>0</v>
      </c>
      <c r="G14" s="3">
        <v>21</v>
      </c>
    </row>
    <row r="15" spans="1:6" s="3" customFormat="1" ht="12.75">
      <c r="A15" s="2"/>
      <c r="B15" s="12" t="s">
        <v>211</v>
      </c>
      <c r="D15" s="4"/>
      <c r="E15" s="4"/>
      <c r="F15" s="4"/>
    </row>
    <row r="16" spans="1:10" s="3" customFormat="1" ht="12.75">
      <c r="A16" s="2" t="s">
        <v>26</v>
      </c>
      <c r="B16" s="3" t="s">
        <v>27</v>
      </c>
      <c r="C16" s="3" t="s">
        <v>11</v>
      </c>
      <c r="D16" s="4">
        <v>170.35</v>
      </c>
      <c r="E16" s="4"/>
      <c r="F16" s="4">
        <f>D16*E16</f>
        <v>0</v>
      </c>
      <c r="G16" s="3">
        <v>21</v>
      </c>
      <c r="J16" s="2"/>
    </row>
    <row r="17" spans="1:10" s="3" customFormat="1" ht="12.75">
      <c r="A17" s="2"/>
      <c r="B17" s="12" t="s">
        <v>212</v>
      </c>
      <c r="D17" s="4"/>
      <c r="E17" s="4"/>
      <c r="F17" s="4"/>
      <c r="J17" s="2"/>
    </row>
    <row r="18" spans="1:10" s="3" customFormat="1" ht="12.75">
      <c r="A18" s="2"/>
      <c r="B18" s="12" t="s">
        <v>213</v>
      </c>
      <c r="D18" s="4"/>
      <c r="E18" s="4"/>
      <c r="F18" s="4"/>
      <c r="J18" s="2"/>
    </row>
    <row r="19" spans="1:7" s="3" customFormat="1" ht="12.75">
      <c r="A19" s="2" t="s">
        <v>28</v>
      </c>
      <c r="B19" s="3" t="s">
        <v>29</v>
      </c>
      <c r="C19" s="3" t="s">
        <v>14</v>
      </c>
      <c r="D19" s="4">
        <v>22</v>
      </c>
      <c r="E19" s="4"/>
      <c r="F19" s="4">
        <f>D19*E19</f>
        <v>0</v>
      </c>
      <c r="G19" s="3">
        <v>21</v>
      </c>
    </row>
    <row r="20" spans="1:6" s="3" customFormat="1" ht="12.75">
      <c r="A20" s="2"/>
      <c r="B20" s="12" t="s">
        <v>214</v>
      </c>
      <c r="D20" s="4"/>
      <c r="E20" s="4"/>
      <c r="F20" s="4"/>
    </row>
    <row r="21" spans="1:7" s="3" customFormat="1" ht="12.75">
      <c r="A21" s="2" t="s">
        <v>30</v>
      </c>
      <c r="B21" s="3" t="s">
        <v>31</v>
      </c>
      <c r="C21" s="3" t="s">
        <v>14</v>
      </c>
      <c r="D21" s="4">
        <v>1</v>
      </c>
      <c r="E21" s="4"/>
      <c r="F21" s="4">
        <f aca="true" t="shared" si="0" ref="F21:F27">D21*E21</f>
        <v>0</v>
      </c>
      <c r="G21" s="3">
        <v>21</v>
      </c>
    </row>
    <row r="22" spans="1:7" s="3" customFormat="1" ht="12.75">
      <c r="A22" s="2" t="s">
        <v>32</v>
      </c>
      <c r="B22" s="3" t="s">
        <v>33</v>
      </c>
      <c r="C22" s="3" t="s">
        <v>14</v>
      </c>
      <c r="D22" s="4">
        <v>1</v>
      </c>
      <c r="E22" s="4"/>
      <c r="F22" s="4">
        <f t="shared" si="0"/>
        <v>0</v>
      </c>
      <c r="G22" s="3">
        <v>21</v>
      </c>
    </row>
    <row r="23" spans="1:7" s="3" customFormat="1" ht="12.75">
      <c r="A23" s="2" t="s">
        <v>34</v>
      </c>
      <c r="B23" s="3" t="s">
        <v>35</v>
      </c>
      <c r="C23" s="3" t="s">
        <v>14</v>
      </c>
      <c r="D23" s="4">
        <v>1</v>
      </c>
      <c r="E23" s="4"/>
      <c r="F23" s="4">
        <f t="shared" si="0"/>
        <v>0</v>
      </c>
      <c r="G23" s="3">
        <v>21</v>
      </c>
    </row>
    <row r="24" spans="1:7" s="3" customFormat="1" ht="12.75">
      <c r="A24" s="2" t="s">
        <v>36</v>
      </c>
      <c r="B24" s="3" t="s">
        <v>37</v>
      </c>
      <c r="C24" s="3" t="s">
        <v>14</v>
      </c>
      <c r="D24" s="4">
        <v>2</v>
      </c>
      <c r="E24" s="4"/>
      <c r="F24" s="4">
        <f t="shared" si="0"/>
        <v>0</v>
      </c>
      <c r="G24" s="3">
        <v>21</v>
      </c>
    </row>
    <row r="25" spans="1:7" s="3" customFormat="1" ht="12.75">
      <c r="A25" s="2" t="s">
        <v>38</v>
      </c>
      <c r="B25" s="3" t="s">
        <v>39</v>
      </c>
      <c r="C25" s="3" t="s">
        <v>14</v>
      </c>
      <c r="D25" s="4">
        <v>2</v>
      </c>
      <c r="E25" s="4"/>
      <c r="F25" s="4">
        <f t="shared" si="0"/>
        <v>0</v>
      </c>
      <c r="G25" s="3">
        <v>21</v>
      </c>
    </row>
    <row r="26" spans="1:7" s="3" customFormat="1" ht="12.75">
      <c r="A26" s="2" t="s">
        <v>40</v>
      </c>
      <c r="B26" s="3" t="s">
        <v>41</v>
      </c>
      <c r="C26" s="3" t="s">
        <v>14</v>
      </c>
      <c r="D26" s="4">
        <v>2</v>
      </c>
      <c r="E26" s="4"/>
      <c r="F26" s="4">
        <f t="shared" si="0"/>
        <v>0</v>
      </c>
      <c r="G26" s="3">
        <v>21</v>
      </c>
    </row>
    <row r="27" spans="1:7" s="3" customFormat="1" ht="12.75">
      <c r="A27" s="2" t="s">
        <v>42</v>
      </c>
      <c r="B27" s="3" t="s">
        <v>43</v>
      </c>
      <c r="C27" s="3" t="s">
        <v>11</v>
      </c>
      <c r="D27" s="4">
        <v>172.85</v>
      </c>
      <c r="E27" s="4"/>
      <c r="F27" s="4">
        <f t="shared" si="0"/>
        <v>0</v>
      </c>
      <c r="G27" s="3">
        <v>21</v>
      </c>
    </row>
    <row r="28" spans="1:6" s="3" customFormat="1" ht="12.75">
      <c r="A28" s="2"/>
      <c r="B28" s="12" t="s">
        <v>215</v>
      </c>
      <c r="D28" s="4"/>
      <c r="E28" s="4"/>
      <c r="F28" s="4"/>
    </row>
    <row r="29" spans="1:6" s="3" customFormat="1" ht="12.75">
      <c r="A29" s="2"/>
      <c r="B29" s="12" t="s">
        <v>216</v>
      </c>
      <c r="D29" s="4"/>
      <c r="E29" s="4"/>
      <c r="F29" s="4"/>
    </row>
    <row r="30" spans="1:7" s="3" customFormat="1" ht="12.75">
      <c r="A30" s="2" t="s">
        <v>44</v>
      </c>
      <c r="B30" s="3" t="s">
        <v>45</v>
      </c>
      <c r="C30" s="3" t="s">
        <v>14</v>
      </c>
      <c r="D30" s="4">
        <v>4</v>
      </c>
      <c r="E30" s="4"/>
      <c r="F30" s="4">
        <f>D30*E30</f>
        <v>0</v>
      </c>
      <c r="G30" s="3">
        <v>21</v>
      </c>
    </row>
    <row r="31" spans="1:6" s="3" customFormat="1" ht="12.75">
      <c r="A31" s="2"/>
      <c r="B31" s="12" t="s">
        <v>211</v>
      </c>
      <c r="D31" s="4"/>
      <c r="E31" s="4"/>
      <c r="F31" s="4"/>
    </row>
    <row r="32" spans="1:7" s="3" customFormat="1" ht="12.75">
      <c r="A32" s="2" t="s">
        <v>46</v>
      </c>
      <c r="B32" s="3" t="s">
        <v>47</v>
      </c>
      <c r="C32" s="3" t="s">
        <v>11</v>
      </c>
      <c r="D32" s="4">
        <v>172.85</v>
      </c>
      <c r="E32" s="4"/>
      <c r="F32" s="4">
        <f>D32*E32</f>
        <v>0</v>
      </c>
      <c r="G32" s="3">
        <v>21</v>
      </c>
    </row>
    <row r="33" spans="1:7" s="3" customFormat="1" ht="12.75">
      <c r="A33" s="2" t="s">
        <v>48</v>
      </c>
      <c r="B33" s="3" t="s">
        <v>49</v>
      </c>
      <c r="C33" s="3" t="s">
        <v>14</v>
      </c>
      <c r="D33" s="4">
        <v>4</v>
      </c>
      <c r="E33" s="4"/>
      <c r="F33" s="4">
        <f>D33*E33</f>
        <v>0</v>
      </c>
      <c r="G33" s="3">
        <v>21</v>
      </c>
    </row>
    <row r="34" spans="1:6" s="3" customFormat="1" ht="12.75">
      <c r="A34" s="2"/>
      <c r="B34" s="12" t="s">
        <v>211</v>
      </c>
      <c r="D34" s="4"/>
      <c r="E34" s="4"/>
      <c r="F34" s="4"/>
    </row>
    <row r="35" spans="1:7" s="3" customFormat="1" ht="12.75">
      <c r="A35" s="2" t="s">
        <v>50</v>
      </c>
      <c r="B35" s="3" t="s">
        <v>51</v>
      </c>
      <c r="C35" s="3" t="s">
        <v>11</v>
      </c>
      <c r="D35" s="4">
        <v>8</v>
      </c>
      <c r="E35" s="4"/>
      <c r="F35" s="4">
        <f>D35*E35</f>
        <v>0</v>
      </c>
      <c r="G35" s="3">
        <v>21</v>
      </c>
    </row>
    <row r="36" spans="1:6" s="3" customFormat="1" ht="12.75">
      <c r="A36" s="2"/>
      <c r="B36" s="12" t="s">
        <v>209</v>
      </c>
      <c r="D36" s="4"/>
      <c r="E36" s="4"/>
      <c r="F36" s="4"/>
    </row>
    <row r="37" spans="1:7" s="3" customFormat="1" ht="12.75">
      <c r="A37" s="2" t="s">
        <v>52</v>
      </c>
      <c r="B37" s="3" t="s">
        <v>53</v>
      </c>
      <c r="C37" s="3" t="s">
        <v>54</v>
      </c>
      <c r="D37" s="4">
        <v>8</v>
      </c>
      <c r="E37" s="4"/>
      <c r="F37" s="4">
        <f>D37*E37</f>
        <v>0</v>
      </c>
      <c r="G37" s="3">
        <v>21</v>
      </c>
    </row>
    <row r="38" spans="1:7" s="3" customFormat="1" ht="12.75">
      <c r="A38" s="2" t="s">
        <v>55</v>
      </c>
      <c r="B38" s="3" t="s">
        <v>56</v>
      </c>
      <c r="C38" s="3" t="s">
        <v>57</v>
      </c>
      <c r="D38" s="4">
        <v>1.6</v>
      </c>
      <c r="E38" s="4">
        <f>SUM(F3:F37)/100</f>
        <v>0</v>
      </c>
      <c r="F38" s="4">
        <f>D38*E38</f>
        <v>0</v>
      </c>
      <c r="G38" s="3">
        <v>21</v>
      </c>
    </row>
    <row r="39" spans="1:7" s="3" customFormat="1" ht="13.5" thickBot="1">
      <c r="A39" s="6" t="s">
        <v>58</v>
      </c>
      <c r="B39" s="7" t="s">
        <v>59</v>
      </c>
      <c r="C39" s="7" t="s">
        <v>57</v>
      </c>
      <c r="D39" s="11">
        <v>1</v>
      </c>
      <c r="E39" s="11">
        <f>SUM(F3:F37)/100</f>
        <v>0</v>
      </c>
      <c r="F39" s="11">
        <f>D39*E39</f>
        <v>0</v>
      </c>
      <c r="G39" s="7">
        <v>21</v>
      </c>
    </row>
    <row r="40" spans="1:7" s="3" customFormat="1" ht="14.25" thickBot="1" thickTop="1">
      <c r="A40" s="6"/>
      <c r="B40" s="7" t="s">
        <v>60</v>
      </c>
      <c r="C40" s="7"/>
      <c r="D40" s="11"/>
      <c r="E40" s="11"/>
      <c r="F40" s="11">
        <f>SUM(F41:F67)</f>
        <v>0</v>
      </c>
      <c r="G40" s="7"/>
    </row>
    <row r="41" spans="1:7" s="3" customFormat="1" ht="13.5" thickTop="1">
      <c r="A41" s="5">
        <v>34111076</v>
      </c>
      <c r="B41" s="3" t="s">
        <v>61</v>
      </c>
      <c r="C41" s="3" t="s">
        <v>11</v>
      </c>
      <c r="D41" s="4">
        <v>172.85</v>
      </c>
      <c r="E41" s="4"/>
      <c r="F41" s="4">
        <f>D41*E41</f>
        <v>0</v>
      </c>
      <c r="G41" s="3">
        <v>21</v>
      </c>
    </row>
    <row r="42" spans="1:6" s="3" customFormat="1" ht="12.75">
      <c r="A42" s="5"/>
      <c r="B42" s="12" t="s">
        <v>215</v>
      </c>
      <c r="D42" s="4"/>
      <c r="E42" s="4"/>
      <c r="F42" s="4"/>
    </row>
    <row r="43" spans="1:6" s="3" customFormat="1" ht="12.75">
      <c r="A43" s="5"/>
      <c r="B43" s="12" t="s">
        <v>216</v>
      </c>
      <c r="D43" s="4"/>
      <c r="E43" s="4"/>
      <c r="F43" s="4"/>
    </row>
    <row r="44" spans="1:7" s="3" customFormat="1" ht="12.75">
      <c r="A44" s="5">
        <v>35436314</v>
      </c>
      <c r="B44" s="3" t="s">
        <v>62</v>
      </c>
      <c r="C44" s="3" t="s">
        <v>14</v>
      </c>
      <c r="D44" s="4">
        <v>4</v>
      </c>
      <c r="E44" s="4"/>
      <c r="F44" s="4">
        <f>D44*E44</f>
        <v>0</v>
      </c>
      <c r="G44" s="3">
        <v>21</v>
      </c>
    </row>
    <row r="45" spans="1:7" s="3" customFormat="1" ht="12.75">
      <c r="A45" s="5">
        <v>35436331</v>
      </c>
      <c r="B45" s="3" t="s">
        <v>63</v>
      </c>
      <c r="C45" s="3" t="s">
        <v>14</v>
      </c>
      <c r="D45" s="4">
        <v>4</v>
      </c>
      <c r="E45" s="4"/>
      <c r="F45" s="4">
        <f>D45*E45</f>
        <v>0</v>
      </c>
      <c r="G45" s="3">
        <v>21</v>
      </c>
    </row>
    <row r="46" spans="1:7" s="3" customFormat="1" ht="12.75">
      <c r="A46" s="5">
        <v>35441986</v>
      </c>
      <c r="B46" s="3" t="s">
        <v>64</v>
      </c>
      <c r="C46" s="3" t="s">
        <v>14</v>
      </c>
      <c r="D46" s="4">
        <v>22</v>
      </c>
      <c r="E46" s="4"/>
      <c r="F46" s="4">
        <f>D46*E46</f>
        <v>0</v>
      </c>
      <c r="G46" s="3">
        <v>21</v>
      </c>
    </row>
    <row r="47" spans="1:6" s="3" customFormat="1" ht="13.5" thickBot="1">
      <c r="A47" s="5"/>
      <c r="B47" s="12" t="s">
        <v>217</v>
      </c>
      <c r="D47" s="4"/>
      <c r="E47" s="4"/>
      <c r="F47" s="4"/>
    </row>
    <row r="48" spans="1:7" s="3" customFormat="1" ht="14.25" thickBot="1" thickTop="1">
      <c r="A48" s="8" t="s">
        <v>0</v>
      </c>
      <c r="B48" s="9" t="s">
        <v>1</v>
      </c>
      <c r="C48" s="9" t="s">
        <v>2</v>
      </c>
      <c r="D48" s="9" t="s">
        <v>3</v>
      </c>
      <c r="E48" s="9" t="s">
        <v>4</v>
      </c>
      <c r="F48" s="9" t="s">
        <v>5</v>
      </c>
      <c r="G48" s="9" t="s">
        <v>6</v>
      </c>
    </row>
    <row r="49" spans="1:7" s="3" customFormat="1" ht="13.5" thickTop="1">
      <c r="A49" s="5">
        <v>35442062</v>
      </c>
      <c r="B49" s="3" t="s">
        <v>65</v>
      </c>
      <c r="C49" s="3" t="s">
        <v>66</v>
      </c>
      <c r="D49" s="4">
        <v>161.83</v>
      </c>
      <c r="E49" s="4"/>
      <c r="F49" s="4">
        <f>D49*E49</f>
        <v>0</v>
      </c>
      <c r="G49" s="3">
        <v>21</v>
      </c>
    </row>
    <row r="50" spans="1:6" s="3" customFormat="1" ht="12.75">
      <c r="A50" s="5"/>
      <c r="B50" s="12" t="s">
        <v>218</v>
      </c>
      <c r="D50" s="4"/>
      <c r="E50" s="4"/>
      <c r="F50" s="4"/>
    </row>
    <row r="51" spans="1:6" s="3" customFormat="1" ht="12.75">
      <c r="A51" s="5"/>
      <c r="B51" s="12" t="s">
        <v>219</v>
      </c>
      <c r="D51" s="4"/>
      <c r="E51" s="4"/>
      <c r="F51" s="4"/>
    </row>
    <row r="52" spans="1:7" s="3" customFormat="1" ht="12.75">
      <c r="A52" s="5">
        <v>59213390</v>
      </c>
      <c r="B52" s="3" t="s">
        <v>67</v>
      </c>
      <c r="C52" s="3" t="s">
        <v>14</v>
      </c>
      <c r="D52" s="4">
        <v>4</v>
      </c>
      <c r="E52" s="4"/>
      <c r="F52" s="4">
        <f>D52*E52</f>
        <v>0</v>
      </c>
      <c r="G52" s="3">
        <v>21</v>
      </c>
    </row>
    <row r="53" spans="1:7" s="3" customFormat="1" ht="12.75">
      <c r="A53" s="5">
        <v>59213414</v>
      </c>
      <c r="B53" s="3" t="s">
        <v>68</v>
      </c>
      <c r="C53" s="3" t="s">
        <v>14</v>
      </c>
      <c r="D53" s="4">
        <v>8</v>
      </c>
      <c r="E53" s="4"/>
      <c r="F53" s="4">
        <f>D53*E53</f>
        <v>0</v>
      </c>
      <c r="G53" s="3">
        <v>21</v>
      </c>
    </row>
    <row r="54" spans="1:7" s="3" customFormat="1" ht="12.75">
      <c r="A54" s="2">
        <v>3415879666</v>
      </c>
      <c r="B54" s="3" t="s">
        <v>69</v>
      </c>
      <c r="C54" s="3" t="s">
        <v>11</v>
      </c>
      <c r="D54" s="4">
        <v>164.85</v>
      </c>
      <c r="E54" s="4"/>
      <c r="F54" s="4">
        <f>D54*E54</f>
        <v>0</v>
      </c>
      <c r="G54" s="3">
        <v>21</v>
      </c>
    </row>
    <row r="55" spans="1:6" s="3" customFormat="1" ht="12.75">
      <c r="A55" s="2"/>
      <c r="B55" s="12" t="s">
        <v>220</v>
      </c>
      <c r="D55" s="4"/>
      <c r="E55" s="4"/>
      <c r="F55" s="4"/>
    </row>
    <row r="56" spans="1:7" s="3" customFormat="1" ht="12.75">
      <c r="A56" s="2" t="s">
        <v>70</v>
      </c>
      <c r="B56" s="3" t="s">
        <v>71</v>
      </c>
      <c r="C56" s="3" t="s">
        <v>66</v>
      </c>
      <c r="D56" s="4">
        <v>2.2</v>
      </c>
      <c r="E56" s="4"/>
      <c r="F56" s="4">
        <f>D56*E56</f>
        <v>0</v>
      </c>
      <c r="G56" s="3">
        <v>21</v>
      </c>
    </row>
    <row r="57" spans="1:6" s="3" customFormat="1" ht="12.75">
      <c r="A57" s="2"/>
      <c r="B57" s="12" t="s">
        <v>221</v>
      </c>
      <c r="D57" s="4"/>
      <c r="E57" s="4"/>
      <c r="F57" s="4"/>
    </row>
    <row r="58" spans="1:7" s="3" customFormat="1" ht="12.75">
      <c r="A58" s="2" t="s">
        <v>72</v>
      </c>
      <c r="B58" s="3" t="s">
        <v>73</v>
      </c>
      <c r="C58" s="3" t="s">
        <v>14</v>
      </c>
      <c r="D58" s="4">
        <v>4</v>
      </c>
      <c r="E58" s="4"/>
      <c r="F58" s="4">
        <f>D58*E58</f>
        <v>0</v>
      </c>
      <c r="G58" s="3">
        <v>21</v>
      </c>
    </row>
    <row r="59" spans="1:6" s="3" customFormat="1" ht="12.75">
      <c r="A59" s="2"/>
      <c r="B59" s="12" t="s">
        <v>211</v>
      </c>
      <c r="D59" s="4"/>
      <c r="E59" s="4"/>
      <c r="F59" s="4"/>
    </row>
    <row r="60" spans="1:7" s="3" customFormat="1" ht="12.75">
      <c r="A60" s="2" t="s">
        <v>74</v>
      </c>
      <c r="B60" s="3" t="s">
        <v>75</v>
      </c>
      <c r="C60" s="3" t="s">
        <v>14</v>
      </c>
      <c r="D60" s="4">
        <v>2</v>
      </c>
      <c r="E60" s="4"/>
      <c r="F60" s="4">
        <f>D60*E60</f>
        <v>0</v>
      </c>
      <c r="G60" s="3">
        <v>21</v>
      </c>
    </row>
    <row r="61" spans="1:7" s="3" customFormat="1" ht="12.75">
      <c r="A61" s="2" t="s">
        <v>76</v>
      </c>
      <c r="B61" s="3" t="s">
        <v>77</v>
      </c>
      <c r="C61" s="3" t="s">
        <v>11</v>
      </c>
      <c r="D61" s="4">
        <v>172.85</v>
      </c>
      <c r="E61" s="4"/>
      <c r="F61" s="4">
        <f>D61*E61</f>
        <v>0</v>
      </c>
      <c r="G61" s="3">
        <v>21</v>
      </c>
    </row>
    <row r="62" spans="1:6" s="3" customFormat="1" ht="12.75">
      <c r="A62" s="2"/>
      <c r="B62" s="12" t="s">
        <v>222</v>
      </c>
      <c r="D62" s="4"/>
      <c r="E62" s="4"/>
      <c r="F62" s="4"/>
    </row>
    <row r="63" spans="1:6" s="3" customFormat="1" ht="12.75">
      <c r="A63" s="2"/>
      <c r="B63" s="12" t="s">
        <v>223</v>
      </c>
      <c r="D63" s="4"/>
      <c r="E63" s="4"/>
      <c r="F63" s="4"/>
    </row>
    <row r="64" spans="1:7" s="3" customFormat="1" ht="12.75">
      <c r="A64" s="2" t="s">
        <v>78</v>
      </c>
      <c r="B64" s="3" t="s">
        <v>79</v>
      </c>
      <c r="C64" s="3" t="s">
        <v>57</v>
      </c>
      <c r="D64" s="4">
        <v>3</v>
      </c>
      <c r="E64" s="4">
        <f>SUM(F41:F63)/100</f>
        <v>0</v>
      </c>
      <c r="F64" s="4">
        <f>D64*E64</f>
        <v>0</v>
      </c>
      <c r="G64" s="3">
        <v>21</v>
      </c>
    </row>
    <row r="65" spans="1:7" s="3" customFormat="1" ht="12.75">
      <c r="A65" s="2" t="s">
        <v>80</v>
      </c>
      <c r="B65" s="3" t="s">
        <v>81</v>
      </c>
      <c r="C65" s="3" t="s">
        <v>57</v>
      </c>
      <c r="D65" s="4">
        <v>5</v>
      </c>
      <c r="E65" s="4">
        <f>SUM(F41:F63)/100</f>
        <v>0</v>
      </c>
      <c r="F65" s="4">
        <f>D65*E65</f>
        <v>0</v>
      </c>
      <c r="G65" s="3">
        <v>21</v>
      </c>
    </row>
    <row r="66" spans="1:7" s="3" customFormat="1" ht="12.75">
      <c r="A66" s="2" t="s">
        <v>82</v>
      </c>
      <c r="B66" s="3" t="s">
        <v>83</v>
      </c>
      <c r="C66" s="3" t="s">
        <v>57</v>
      </c>
      <c r="D66" s="4">
        <v>3.6</v>
      </c>
      <c r="E66" s="4">
        <f>SUM(F41:F63)/100</f>
        <v>0</v>
      </c>
      <c r="F66" s="4">
        <f>D66*E66</f>
        <v>0</v>
      </c>
      <c r="G66" s="3">
        <v>21</v>
      </c>
    </row>
    <row r="67" spans="1:7" s="3" customFormat="1" ht="13.5" thickBot="1">
      <c r="A67" s="6" t="s">
        <v>84</v>
      </c>
      <c r="B67" s="7" t="s">
        <v>85</v>
      </c>
      <c r="C67" s="7" t="s">
        <v>57</v>
      </c>
      <c r="D67" s="11">
        <v>1</v>
      </c>
      <c r="E67" s="11">
        <f>SUM(F41:F63)/100</f>
        <v>0</v>
      </c>
      <c r="F67" s="4">
        <f>D67*E67</f>
        <v>0</v>
      </c>
      <c r="G67" s="7">
        <v>21</v>
      </c>
    </row>
    <row r="68" spans="1:7" s="3" customFormat="1" ht="14.25" thickBot="1" thickTop="1">
      <c r="A68" s="8"/>
      <c r="B68" s="9" t="s">
        <v>86</v>
      </c>
      <c r="C68" s="9"/>
      <c r="D68" s="10"/>
      <c r="E68" s="10"/>
      <c r="F68" s="10">
        <f>SUM(F69:F194)</f>
        <v>0</v>
      </c>
      <c r="G68" s="9"/>
    </row>
    <row r="69" spans="1:7" s="3" customFormat="1" ht="13.5" thickTop="1">
      <c r="A69" s="5">
        <v>58337331</v>
      </c>
      <c r="B69" s="3" t="s">
        <v>87</v>
      </c>
      <c r="C69" s="3" t="s">
        <v>88</v>
      </c>
      <c r="D69" s="4">
        <v>0.3</v>
      </c>
      <c r="E69" s="4"/>
      <c r="F69" s="4">
        <f>D69*E69</f>
        <v>0</v>
      </c>
      <c r="G69" s="3">
        <v>21</v>
      </c>
    </row>
    <row r="70" spans="1:6" s="3" customFormat="1" ht="12.75">
      <c r="A70" s="5"/>
      <c r="B70" s="12" t="s">
        <v>224</v>
      </c>
      <c r="D70" s="4"/>
      <c r="E70" s="4"/>
      <c r="F70" s="4"/>
    </row>
    <row r="71" spans="1:7" s="3" customFormat="1" ht="12.75">
      <c r="A71" s="5">
        <v>58337344</v>
      </c>
      <c r="B71" s="3" t="s">
        <v>89</v>
      </c>
      <c r="C71" s="3" t="s">
        <v>88</v>
      </c>
      <c r="D71" s="4">
        <v>73.01</v>
      </c>
      <c r="E71" s="4"/>
      <c r="F71" s="4">
        <f>D71*E71</f>
        <v>0</v>
      </c>
      <c r="G71" s="3">
        <v>21</v>
      </c>
    </row>
    <row r="72" spans="1:6" s="3" customFormat="1" ht="12.75">
      <c r="A72" s="5"/>
      <c r="B72" s="12" t="s">
        <v>225</v>
      </c>
      <c r="D72" s="4"/>
      <c r="E72" s="4"/>
      <c r="F72" s="4"/>
    </row>
    <row r="73" spans="1:7" s="3" customFormat="1" ht="12.75">
      <c r="A73" s="5">
        <v>58343810</v>
      </c>
      <c r="B73" s="3" t="s">
        <v>90</v>
      </c>
      <c r="C73" s="3" t="s">
        <v>88</v>
      </c>
      <c r="D73" s="4">
        <v>0.11</v>
      </c>
      <c r="E73" s="4"/>
      <c r="F73" s="4">
        <f>D73*E73</f>
        <v>0</v>
      </c>
      <c r="G73" s="3">
        <v>21</v>
      </c>
    </row>
    <row r="74" spans="1:6" s="3" customFormat="1" ht="12.75">
      <c r="A74" s="5"/>
      <c r="B74" s="12" t="s">
        <v>226</v>
      </c>
      <c r="D74" s="4"/>
      <c r="E74" s="4"/>
      <c r="F74" s="4"/>
    </row>
    <row r="75" spans="1:7" s="3" customFormat="1" ht="12.75">
      <c r="A75" s="5">
        <v>58344169</v>
      </c>
      <c r="B75" s="3" t="s">
        <v>91</v>
      </c>
      <c r="C75" s="3" t="s">
        <v>88</v>
      </c>
      <c r="D75" s="4">
        <v>39.31</v>
      </c>
      <c r="E75" s="4"/>
      <c r="F75" s="4">
        <f>D75*E75</f>
        <v>0</v>
      </c>
      <c r="G75" s="3">
        <v>21</v>
      </c>
    </row>
    <row r="76" spans="1:6" s="3" customFormat="1" ht="12.75">
      <c r="A76" s="5"/>
      <c r="B76" s="12" t="s">
        <v>227</v>
      </c>
      <c r="D76" s="4"/>
      <c r="E76" s="4"/>
      <c r="F76" s="4"/>
    </row>
    <row r="77" spans="1:7" s="3" customFormat="1" ht="12.75">
      <c r="A77" s="5">
        <v>58931963</v>
      </c>
      <c r="B77" s="3" t="s">
        <v>92</v>
      </c>
      <c r="C77" s="3" t="s">
        <v>93</v>
      </c>
      <c r="D77" s="4">
        <v>12.48</v>
      </c>
      <c r="E77" s="4"/>
      <c r="F77" s="4">
        <f>D77*E77</f>
        <v>0</v>
      </c>
      <c r="G77" s="3">
        <v>21</v>
      </c>
    </row>
    <row r="78" spans="1:6" s="3" customFormat="1" ht="12.75">
      <c r="A78" s="5"/>
      <c r="B78" s="12" t="s">
        <v>228</v>
      </c>
      <c r="D78" s="4"/>
      <c r="E78" s="4"/>
      <c r="F78" s="4"/>
    </row>
    <row r="79" spans="1:7" s="3" customFormat="1" ht="12.75">
      <c r="A79" s="5">
        <v>58932563</v>
      </c>
      <c r="B79" s="3" t="s">
        <v>94</v>
      </c>
      <c r="C79" s="3" t="s">
        <v>93</v>
      </c>
      <c r="D79" s="4">
        <v>0.16</v>
      </c>
      <c r="E79" s="4"/>
      <c r="F79" s="4">
        <f>D79*E79</f>
        <v>0</v>
      </c>
      <c r="G79" s="3">
        <v>21</v>
      </c>
    </row>
    <row r="80" spans="1:6" s="3" customFormat="1" ht="12.75">
      <c r="A80" s="5"/>
      <c r="B80" s="12" t="s">
        <v>229</v>
      </c>
      <c r="D80" s="4"/>
      <c r="E80" s="4"/>
      <c r="F80" s="4"/>
    </row>
    <row r="81" spans="1:7" s="3" customFormat="1" ht="12.75">
      <c r="A81" s="5">
        <v>58942406</v>
      </c>
      <c r="B81" s="3" t="s">
        <v>95</v>
      </c>
      <c r="C81" s="3" t="s">
        <v>88</v>
      </c>
      <c r="D81" s="4">
        <v>13.1</v>
      </c>
      <c r="E81" s="4"/>
      <c r="F81" s="4">
        <f>D81*E81</f>
        <v>0</v>
      </c>
      <c r="G81" s="3">
        <v>21</v>
      </c>
    </row>
    <row r="82" spans="1:6" s="3" customFormat="1" ht="12.75">
      <c r="A82" s="5"/>
      <c r="B82" s="12" t="s">
        <v>230</v>
      </c>
      <c r="D82" s="4"/>
      <c r="E82" s="4"/>
      <c r="F82" s="4"/>
    </row>
    <row r="83" spans="1:7" s="3" customFormat="1" ht="12.75">
      <c r="A83" s="5">
        <v>58943115</v>
      </c>
      <c r="B83" s="3" t="s">
        <v>96</v>
      </c>
      <c r="C83" s="3" t="s">
        <v>88</v>
      </c>
      <c r="D83" s="4">
        <v>13.1</v>
      </c>
      <c r="E83" s="4"/>
      <c r="F83" s="4">
        <f>D83*E83</f>
        <v>0</v>
      </c>
      <c r="G83" s="3">
        <v>21</v>
      </c>
    </row>
    <row r="84" spans="1:6" s="3" customFormat="1" ht="12.75">
      <c r="A84" s="5"/>
      <c r="B84" s="12" t="s">
        <v>230</v>
      </c>
      <c r="D84" s="4"/>
      <c r="E84" s="4"/>
      <c r="F84" s="4"/>
    </row>
    <row r="85" spans="1:7" s="3" customFormat="1" ht="12.75">
      <c r="A85" s="2" t="s">
        <v>97</v>
      </c>
      <c r="B85" s="3" t="s">
        <v>98</v>
      </c>
      <c r="C85" s="3" t="s">
        <v>99</v>
      </c>
      <c r="D85" s="4">
        <v>0.16</v>
      </c>
      <c r="E85" s="4"/>
      <c r="F85" s="4">
        <f>D85*E85</f>
        <v>0</v>
      </c>
      <c r="G85" s="3">
        <v>21</v>
      </c>
    </row>
    <row r="86" spans="1:6" s="3" customFormat="1" ht="12.75">
      <c r="A86" s="2"/>
      <c r="B86" s="12" t="s">
        <v>231</v>
      </c>
      <c r="D86" s="4"/>
      <c r="E86" s="4"/>
      <c r="F86" s="4"/>
    </row>
    <row r="87" spans="1:7" s="3" customFormat="1" ht="12.75">
      <c r="A87" s="2" t="s">
        <v>100</v>
      </c>
      <c r="B87" s="3" t="s">
        <v>101</v>
      </c>
      <c r="C87" s="3" t="s">
        <v>93</v>
      </c>
      <c r="D87" s="4">
        <v>11.96</v>
      </c>
      <c r="E87" s="4"/>
      <c r="F87" s="4">
        <f>D87*E87</f>
        <v>0</v>
      </c>
      <c r="G87" s="3">
        <v>21</v>
      </c>
    </row>
    <row r="88" spans="1:6" s="3" customFormat="1" ht="12.75">
      <c r="A88" s="2"/>
      <c r="B88" s="12" t="s">
        <v>232</v>
      </c>
      <c r="D88" s="4"/>
      <c r="E88" s="4"/>
      <c r="F88" s="4"/>
    </row>
    <row r="89" spans="1:7" s="3" customFormat="1" ht="12.75">
      <c r="A89" s="2" t="s">
        <v>102</v>
      </c>
      <c r="B89" s="3" t="s">
        <v>103</v>
      </c>
      <c r="C89" s="3" t="s">
        <v>17</v>
      </c>
      <c r="D89" s="4">
        <v>59.8</v>
      </c>
      <c r="E89" s="4"/>
      <c r="F89" s="4">
        <f>D89*E89</f>
        <v>0</v>
      </c>
      <c r="G89" s="3">
        <v>21</v>
      </c>
    </row>
    <row r="90" spans="1:6" s="3" customFormat="1" ht="12.75">
      <c r="A90" s="2"/>
      <c r="B90" s="12" t="s">
        <v>233</v>
      </c>
      <c r="D90" s="4"/>
      <c r="E90" s="4"/>
      <c r="F90" s="4"/>
    </row>
    <row r="91" spans="1:7" s="3" customFormat="1" ht="12.75">
      <c r="A91" s="2" t="s">
        <v>104</v>
      </c>
      <c r="B91" s="3" t="s">
        <v>105</v>
      </c>
      <c r="C91" s="3" t="s">
        <v>17</v>
      </c>
      <c r="D91" s="4">
        <v>1.2</v>
      </c>
      <c r="E91" s="4"/>
      <c r="F91" s="4">
        <f>D91*E91</f>
        <v>0</v>
      </c>
      <c r="G91" s="3">
        <v>21</v>
      </c>
    </row>
    <row r="92" spans="1:6" s="3" customFormat="1" ht="12.75">
      <c r="A92" s="2"/>
      <c r="B92" s="12" t="s">
        <v>234</v>
      </c>
      <c r="D92" s="4"/>
      <c r="E92" s="4"/>
      <c r="F92" s="4"/>
    </row>
    <row r="93" spans="1:7" s="3" customFormat="1" ht="12.75">
      <c r="A93" s="2" t="s">
        <v>106</v>
      </c>
      <c r="B93" s="3" t="s">
        <v>107</v>
      </c>
      <c r="C93" s="3" t="s">
        <v>11</v>
      </c>
      <c r="D93" s="4">
        <v>2</v>
      </c>
      <c r="E93" s="4"/>
      <c r="F93" s="4">
        <f>D93*E93</f>
        <v>0</v>
      </c>
      <c r="G93" s="3">
        <v>21</v>
      </c>
    </row>
    <row r="94" spans="1:6" s="3" customFormat="1" ht="13.5" thickBot="1">
      <c r="A94" s="2"/>
      <c r="D94" s="4"/>
      <c r="E94" s="4"/>
      <c r="F94" s="4"/>
    </row>
    <row r="95" spans="1:7" s="3" customFormat="1" ht="14.25" thickBot="1" thickTop="1">
      <c r="A95" s="8" t="s">
        <v>0</v>
      </c>
      <c r="B95" s="9" t="s">
        <v>1</v>
      </c>
      <c r="C95" s="9" t="s">
        <v>2</v>
      </c>
      <c r="D95" s="9" t="s">
        <v>3</v>
      </c>
      <c r="E95" s="9" t="s">
        <v>4</v>
      </c>
      <c r="F95" s="9" t="s">
        <v>5</v>
      </c>
      <c r="G95" s="9" t="s">
        <v>6</v>
      </c>
    </row>
    <row r="96" spans="1:7" s="3" customFormat="1" ht="13.5" thickTop="1">
      <c r="A96" s="2" t="s">
        <v>108</v>
      </c>
      <c r="B96" s="3" t="s">
        <v>109</v>
      </c>
      <c r="C96" s="3" t="s">
        <v>11</v>
      </c>
      <c r="D96" s="4">
        <v>4</v>
      </c>
      <c r="E96" s="4"/>
      <c r="F96" s="4">
        <f>D96*E96</f>
        <v>0</v>
      </c>
      <c r="G96" s="3">
        <v>21</v>
      </c>
    </row>
    <row r="97" spans="1:6" s="3" customFormat="1" ht="12.75">
      <c r="A97" s="2"/>
      <c r="B97" s="12" t="s">
        <v>211</v>
      </c>
      <c r="D97" s="4"/>
      <c r="E97" s="4"/>
      <c r="F97" s="4"/>
    </row>
    <row r="98" spans="1:7" s="3" customFormat="1" ht="12.75">
      <c r="A98" s="2" t="s">
        <v>110</v>
      </c>
      <c r="B98" s="3" t="s">
        <v>111</v>
      </c>
      <c r="C98" s="3" t="s">
        <v>17</v>
      </c>
      <c r="D98" s="4">
        <v>110.4</v>
      </c>
      <c r="E98" s="4"/>
      <c r="F98" s="4">
        <f>D98*E98</f>
        <v>0</v>
      </c>
      <c r="G98" s="3">
        <v>21</v>
      </c>
    </row>
    <row r="99" spans="1:6" s="3" customFormat="1" ht="12.75">
      <c r="A99" s="2"/>
      <c r="B99" s="12" t="s">
        <v>234</v>
      </c>
      <c r="D99" s="4"/>
      <c r="E99" s="4"/>
      <c r="F99" s="4"/>
    </row>
    <row r="100" spans="1:6" s="3" customFormat="1" ht="12.75">
      <c r="A100" s="2"/>
      <c r="B100" s="12" t="s">
        <v>235</v>
      </c>
      <c r="D100" s="4"/>
      <c r="E100" s="4"/>
      <c r="F100" s="4"/>
    </row>
    <row r="101" spans="1:7" s="3" customFormat="1" ht="12.75">
      <c r="A101" s="2" t="s">
        <v>112</v>
      </c>
      <c r="B101" s="3" t="s">
        <v>113</v>
      </c>
      <c r="C101" s="3" t="s">
        <v>17</v>
      </c>
      <c r="D101" s="4">
        <v>1.4</v>
      </c>
      <c r="E101" s="4"/>
      <c r="F101" s="4">
        <f>D101*E101</f>
        <v>0</v>
      </c>
      <c r="G101" s="3">
        <v>21</v>
      </c>
    </row>
    <row r="102" spans="1:6" s="3" customFormat="1" ht="12.75">
      <c r="A102" s="2"/>
      <c r="B102" s="12" t="s">
        <v>236</v>
      </c>
      <c r="D102" s="4"/>
      <c r="E102" s="4"/>
      <c r="F102" s="4"/>
    </row>
    <row r="103" spans="1:7" s="3" customFormat="1" ht="12.75">
      <c r="A103" s="2" t="s">
        <v>114</v>
      </c>
      <c r="B103" s="3" t="s">
        <v>115</v>
      </c>
      <c r="C103" s="3" t="s">
        <v>17</v>
      </c>
      <c r="D103" s="4">
        <v>109.2</v>
      </c>
      <c r="E103" s="4"/>
      <c r="F103" s="4">
        <f>D103*E103</f>
        <v>0</v>
      </c>
      <c r="G103" s="3">
        <v>21</v>
      </c>
    </row>
    <row r="104" spans="1:6" s="3" customFormat="1" ht="12.75">
      <c r="A104" s="2"/>
      <c r="B104" s="12" t="s">
        <v>237</v>
      </c>
      <c r="D104" s="4"/>
      <c r="E104" s="4"/>
      <c r="F104" s="4"/>
    </row>
    <row r="105" spans="1:7" s="3" customFormat="1" ht="12.75">
      <c r="A105" s="2" t="s">
        <v>116</v>
      </c>
      <c r="B105" s="3" t="s">
        <v>117</v>
      </c>
      <c r="C105" s="3" t="s">
        <v>11</v>
      </c>
      <c r="D105" s="4">
        <v>2.8</v>
      </c>
      <c r="E105" s="4"/>
      <c r="F105" s="4">
        <f>D105*E105</f>
        <v>0</v>
      </c>
      <c r="G105" s="3">
        <v>21</v>
      </c>
    </row>
    <row r="106" spans="1:6" s="3" customFormat="1" ht="12.75">
      <c r="A106" s="2"/>
      <c r="B106" s="12" t="s">
        <v>238</v>
      </c>
      <c r="D106" s="4"/>
      <c r="E106" s="4"/>
      <c r="F106" s="4"/>
    </row>
    <row r="107" spans="1:7" s="3" customFormat="1" ht="12.75">
      <c r="A107" s="2" t="s">
        <v>118</v>
      </c>
      <c r="B107" s="3" t="s">
        <v>119</v>
      </c>
      <c r="C107" s="3" t="s">
        <v>11</v>
      </c>
      <c r="D107" s="4">
        <v>265.2</v>
      </c>
      <c r="E107" s="4"/>
      <c r="F107" s="4">
        <f>D107*E107</f>
        <v>0</v>
      </c>
      <c r="G107" s="3">
        <v>21</v>
      </c>
    </row>
    <row r="108" spans="1:6" s="3" customFormat="1" ht="12.75">
      <c r="A108" s="2"/>
      <c r="B108" s="12" t="s">
        <v>239</v>
      </c>
      <c r="D108" s="4"/>
      <c r="E108" s="4"/>
      <c r="F108" s="4"/>
    </row>
    <row r="109" spans="1:7" s="3" customFormat="1" ht="12.75">
      <c r="A109" s="2" t="s">
        <v>120</v>
      </c>
      <c r="B109" s="3" t="s">
        <v>121</v>
      </c>
      <c r="C109" s="3" t="s">
        <v>93</v>
      </c>
      <c r="D109" s="4">
        <v>12.48</v>
      </c>
      <c r="E109" s="4"/>
      <c r="F109" s="4">
        <f>D109*E109</f>
        <v>0</v>
      </c>
      <c r="G109" s="3">
        <v>21</v>
      </c>
    </row>
    <row r="110" spans="1:6" s="3" customFormat="1" ht="12.75">
      <c r="A110" s="2"/>
      <c r="B110" s="12" t="s">
        <v>228</v>
      </c>
      <c r="D110" s="4"/>
      <c r="E110" s="4"/>
      <c r="F110" s="4"/>
    </row>
    <row r="111" spans="1:7" s="3" customFormat="1" ht="12.75">
      <c r="A111" s="2" t="s">
        <v>122</v>
      </c>
      <c r="B111" s="3" t="s">
        <v>123</v>
      </c>
      <c r="C111" s="3" t="s">
        <v>93</v>
      </c>
      <c r="D111" s="4">
        <v>0.16</v>
      </c>
      <c r="E111" s="4"/>
      <c r="F111" s="4">
        <f>D111*E111</f>
        <v>0</v>
      </c>
      <c r="G111" s="3">
        <v>21</v>
      </c>
    </row>
    <row r="112" spans="1:6" s="3" customFormat="1" ht="12.75">
      <c r="A112" s="2"/>
      <c r="B112" s="12" t="s">
        <v>229</v>
      </c>
      <c r="D112" s="4"/>
      <c r="E112" s="4"/>
      <c r="F112" s="4"/>
    </row>
    <row r="113" spans="1:7" s="3" customFormat="1" ht="12.75">
      <c r="A113" s="2" t="s">
        <v>124</v>
      </c>
      <c r="B113" s="3" t="s">
        <v>125</v>
      </c>
      <c r="C113" s="3" t="s">
        <v>93</v>
      </c>
      <c r="D113" s="4">
        <v>87.68</v>
      </c>
      <c r="E113" s="4"/>
      <c r="F113" s="4">
        <f>D113*E113</f>
        <v>0</v>
      </c>
      <c r="G113" s="3">
        <v>21</v>
      </c>
    </row>
    <row r="114" spans="1:6" s="3" customFormat="1" ht="12.75">
      <c r="A114" s="2"/>
      <c r="B114" s="12" t="s">
        <v>240</v>
      </c>
      <c r="D114" s="4"/>
      <c r="E114" s="4"/>
      <c r="F114" s="4"/>
    </row>
    <row r="115" spans="1:6" s="3" customFormat="1" ht="12.75">
      <c r="A115" s="2"/>
      <c r="B115" s="12" t="s">
        <v>241</v>
      </c>
      <c r="D115" s="4"/>
      <c r="E115" s="4"/>
      <c r="F115" s="4"/>
    </row>
    <row r="116" spans="1:6" s="3" customFormat="1" ht="12.75">
      <c r="A116" s="2"/>
      <c r="B116" s="12" t="s">
        <v>242</v>
      </c>
      <c r="D116" s="4"/>
      <c r="E116" s="4"/>
      <c r="F116" s="4"/>
    </row>
    <row r="117" spans="1:7" s="3" customFormat="1" ht="12.75">
      <c r="A117" s="2" t="s">
        <v>126</v>
      </c>
      <c r="B117" s="3" t="s">
        <v>127</v>
      </c>
      <c r="C117" s="3" t="s">
        <v>93</v>
      </c>
      <c r="D117" s="4">
        <v>87.68</v>
      </c>
      <c r="E117" s="4"/>
      <c r="F117" s="4">
        <f>D117*E117</f>
        <v>0</v>
      </c>
      <c r="G117" s="3">
        <v>21</v>
      </c>
    </row>
    <row r="118" spans="1:6" s="3" customFormat="1" ht="12.75">
      <c r="A118" s="2"/>
      <c r="B118" s="12" t="s">
        <v>240</v>
      </c>
      <c r="D118" s="4"/>
      <c r="E118" s="4"/>
      <c r="F118" s="4"/>
    </row>
    <row r="119" spans="1:6" s="3" customFormat="1" ht="12.75">
      <c r="A119" s="2"/>
      <c r="B119" s="12" t="s">
        <v>241</v>
      </c>
      <c r="D119" s="4"/>
      <c r="E119" s="4"/>
      <c r="F119" s="4"/>
    </row>
    <row r="120" spans="1:6" s="3" customFormat="1" ht="12.75">
      <c r="A120" s="2"/>
      <c r="B120" s="12" t="s">
        <v>242</v>
      </c>
      <c r="D120" s="4"/>
      <c r="E120" s="4"/>
      <c r="F120" s="4"/>
    </row>
    <row r="121" spans="1:7" s="3" customFormat="1" ht="12.75">
      <c r="A121" s="2" t="s">
        <v>128</v>
      </c>
      <c r="B121" s="3" t="s">
        <v>129</v>
      </c>
      <c r="C121" s="3" t="s">
        <v>11</v>
      </c>
      <c r="D121" s="4">
        <v>75</v>
      </c>
      <c r="E121" s="4"/>
      <c r="F121" s="4">
        <f>D121*E121</f>
        <v>0</v>
      </c>
      <c r="G121" s="3">
        <v>21</v>
      </c>
    </row>
    <row r="122" spans="1:6" s="3" customFormat="1" ht="12.75">
      <c r="A122" s="2"/>
      <c r="B122" s="12" t="s">
        <v>243</v>
      </c>
      <c r="D122" s="4"/>
      <c r="E122" s="4"/>
      <c r="F122" s="4"/>
    </row>
    <row r="123" spans="1:6" s="3" customFormat="1" ht="12.75">
      <c r="A123" s="2"/>
      <c r="B123" s="12" t="s">
        <v>244</v>
      </c>
      <c r="D123" s="4"/>
      <c r="E123" s="4"/>
      <c r="F123" s="4"/>
    </row>
    <row r="124" spans="1:7" s="3" customFormat="1" ht="12.75">
      <c r="A124" s="2" t="s">
        <v>130</v>
      </c>
      <c r="B124" s="3" t="s">
        <v>131</v>
      </c>
      <c r="C124" s="3" t="s">
        <v>11</v>
      </c>
      <c r="D124" s="4">
        <v>78</v>
      </c>
      <c r="E124" s="4"/>
      <c r="F124" s="4">
        <f>D124*E124</f>
        <v>0</v>
      </c>
      <c r="G124" s="3">
        <v>21</v>
      </c>
    </row>
    <row r="125" spans="1:6" s="3" customFormat="1" ht="12.75">
      <c r="A125" s="2"/>
      <c r="B125" s="12" t="s">
        <v>245</v>
      </c>
      <c r="D125" s="4"/>
      <c r="E125" s="4"/>
      <c r="F125" s="4"/>
    </row>
    <row r="126" spans="1:7" s="3" customFormat="1" ht="12.75">
      <c r="A126" s="2" t="s">
        <v>132</v>
      </c>
      <c r="B126" s="3" t="s">
        <v>133</v>
      </c>
      <c r="C126" s="3" t="s">
        <v>11</v>
      </c>
      <c r="D126" s="4">
        <v>4</v>
      </c>
      <c r="E126" s="4"/>
      <c r="F126" s="4">
        <f>D126*E126</f>
        <v>0</v>
      </c>
      <c r="G126" s="3">
        <v>21</v>
      </c>
    </row>
    <row r="127" spans="1:6" s="3" customFormat="1" ht="12.75">
      <c r="A127" s="2"/>
      <c r="B127" s="12" t="s">
        <v>246</v>
      </c>
      <c r="D127" s="4"/>
      <c r="E127" s="4"/>
      <c r="F127" s="4"/>
    </row>
    <row r="128" spans="1:7" s="3" customFormat="1" ht="12.75">
      <c r="A128" s="2" t="s">
        <v>134</v>
      </c>
      <c r="B128" s="3" t="s">
        <v>135</v>
      </c>
      <c r="C128" s="3" t="s">
        <v>93</v>
      </c>
      <c r="D128" s="4">
        <v>2</v>
      </c>
      <c r="E128" s="4"/>
      <c r="F128" s="4">
        <f>D128*E128</f>
        <v>0</v>
      </c>
      <c r="G128" s="3">
        <v>21</v>
      </c>
    </row>
    <row r="129" spans="1:6" s="3" customFormat="1" ht="12.75">
      <c r="A129" s="2"/>
      <c r="B129" s="12" t="s">
        <v>247</v>
      </c>
      <c r="D129" s="4"/>
      <c r="E129" s="4"/>
      <c r="F129" s="4"/>
    </row>
    <row r="130" spans="1:7" s="3" customFormat="1" ht="12.75">
      <c r="A130" s="2" t="s">
        <v>136</v>
      </c>
      <c r="B130" s="3" t="s">
        <v>137</v>
      </c>
      <c r="C130" s="3" t="s">
        <v>93</v>
      </c>
      <c r="D130" s="4">
        <v>126</v>
      </c>
      <c r="E130" s="4"/>
      <c r="F130" s="4">
        <f>D130*E130</f>
        <v>0</v>
      </c>
      <c r="G130" s="3">
        <v>21</v>
      </c>
    </row>
    <row r="131" spans="1:6" s="3" customFormat="1" ht="12.75">
      <c r="A131" s="2"/>
      <c r="B131" s="12" t="s">
        <v>248</v>
      </c>
      <c r="D131" s="4"/>
      <c r="E131" s="4"/>
      <c r="F131" s="4"/>
    </row>
    <row r="132" spans="1:6" s="3" customFormat="1" ht="12.75">
      <c r="A132" s="2"/>
      <c r="B132" s="12" t="s">
        <v>249</v>
      </c>
      <c r="D132" s="4"/>
      <c r="E132" s="4"/>
      <c r="F132" s="4"/>
    </row>
    <row r="133" spans="1:7" s="3" customFormat="1" ht="12.75">
      <c r="A133" s="2" t="s">
        <v>138</v>
      </c>
      <c r="B133" s="3" t="s">
        <v>139</v>
      </c>
      <c r="C133" s="3" t="s">
        <v>14</v>
      </c>
      <c r="D133" s="4">
        <v>1</v>
      </c>
      <c r="E133" s="4"/>
      <c r="F133" s="4">
        <f>D133*E133</f>
        <v>0</v>
      </c>
      <c r="G133" s="3">
        <v>21</v>
      </c>
    </row>
    <row r="134" spans="1:7" s="3" customFormat="1" ht="12.75">
      <c r="A134" s="2" t="s">
        <v>140</v>
      </c>
      <c r="B134" s="3" t="s">
        <v>141</v>
      </c>
      <c r="C134" s="3" t="s">
        <v>11</v>
      </c>
      <c r="D134" s="4">
        <v>157</v>
      </c>
      <c r="E134" s="4"/>
      <c r="F134" s="4">
        <f>D134*E134</f>
        <v>0</v>
      </c>
      <c r="G134" s="3">
        <v>21</v>
      </c>
    </row>
    <row r="135" spans="1:6" s="3" customFormat="1" ht="12.75">
      <c r="A135" s="2"/>
      <c r="B135" s="12" t="s">
        <v>250</v>
      </c>
      <c r="D135" s="4"/>
      <c r="E135" s="4"/>
      <c r="F135" s="4"/>
    </row>
    <row r="136" spans="1:7" s="3" customFormat="1" ht="12.75">
      <c r="A136" s="2" t="s">
        <v>142</v>
      </c>
      <c r="B136" s="3" t="s">
        <v>143</v>
      </c>
      <c r="C136" s="3" t="s">
        <v>11</v>
      </c>
      <c r="D136" s="4">
        <v>8</v>
      </c>
      <c r="E136" s="4"/>
      <c r="F136" s="4">
        <f>D136*E136</f>
        <v>0</v>
      </c>
      <c r="G136" s="3">
        <v>21</v>
      </c>
    </row>
    <row r="137" spans="1:7" s="3" customFormat="1" ht="12.75">
      <c r="A137" s="2" t="s">
        <v>144</v>
      </c>
      <c r="B137" s="3" t="s">
        <v>145</v>
      </c>
      <c r="C137" s="3" t="s">
        <v>11</v>
      </c>
      <c r="D137" s="4">
        <v>7</v>
      </c>
      <c r="E137" s="4"/>
      <c r="F137" s="4">
        <f>D137*E137</f>
        <v>0</v>
      </c>
      <c r="G137" s="3">
        <v>21</v>
      </c>
    </row>
    <row r="138" spans="1:7" s="3" customFormat="1" ht="12.75">
      <c r="A138" s="2" t="s">
        <v>146</v>
      </c>
      <c r="B138" s="3" t="s">
        <v>147</v>
      </c>
      <c r="C138" s="3" t="s">
        <v>11</v>
      </c>
      <c r="D138" s="4">
        <v>116</v>
      </c>
      <c r="E138" s="4"/>
      <c r="F138" s="4">
        <f>D138*E138</f>
        <v>0</v>
      </c>
      <c r="G138" s="3">
        <v>21</v>
      </c>
    </row>
    <row r="139" spans="1:6" s="3" customFormat="1" ht="12.75">
      <c r="A139" s="2"/>
      <c r="B139" s="12" t="s">
        <v>251</v>
      </c>
      <c r="D139" s="4"/>
      <c r="E139" s="4"/>
      <c r="F139" s="4"/>
    </row>
    <row r="140" spans="1:7" s="3" customFormat="1" ht="12.75">
      <c r="A140" s="2" t="s">
        <v>148</v>
      </c>
      <c r="B140" s="3" t="s">
        <v>149</v>
      </c>
      <c r="C140" s="3" t="s">
        <v>11</v>
      </c>
      <c r="D140" s="4">
        <v>164.85</v>
      </c>
      <c r="E140" s="4"/>
      <c r="F140" s="4">
        <f>D140*E140</f>
        <v>0</v>
      </c>
      <c r="G140" s="3">
        <v>21</v>
      </c>
    </row>
    <row r="141" spans="1:6" s="3" customFormat="1" ht="13.5" thickBot="1">
      <c r="A141" s="2"/>
      <c r="B141" s="12" t="s">
        <v>252</v>
      </c>
      <c r="D141" s="4"/>
      <c r="E141" s="4"/>
      <c r="F141" s="4"/>
    </row>
    <row r="142" spans="1:7" s="3" customFormat="1" ht="14.25" thickBot="1" thickTop="1">
      <c r="A142" s="8" t="s">
        <v>0</v>
      </c>
      <c r="B142" s="9" t="s">
        <v>1</v>
      </c>
      <c r="C142" s="9" t="s">
        <v>2</v>
      </c>
      <c r="D142" s="9" t="s">
        <v>3</v>
      </c>
      <c r="E142" s="9" t="s">
        <v>4</v>
      </c>
      <c r="F142" s="9" t="s">
        <v>5</v>
      </c>
      <c r="G142" s="9" t="s">
        <v>6</v>
      </c>
    </row>
    <row r="143" spans="1:7" s="3" customFormat="1" ht="13.5" thickTop="1">
      <c r="A143" s="2" t="s">
        <v>150</v>
      </c>
      <c r="B143" s="3" t="s">
        <v>151</v>
      </c>
      <c r="C143" s="3" t="s">
        <v>11</v>
      </c>
      <c r="D143" s="4">
        <v>82.9</v>
      </c>
      <c r="E143" s="4"/>
      <c r="F143" s="4">
        <f>D143*E143</f>
        <v>0</v>
      </c>
      <c r="G143" s="3">
        <v>21</v>
      </c>
    </row>
    <row r="144" spans="1:6" s="3" customFormat="1" ht="12.75">
      <c r="A144" s="2"/>
      <c r="B144" s="12" t="s">
        <v>253</v>
      </c>
      <c r="D144" s="4"/>
      <c r="E144" s="4"/>
      <c r="F144" s="4"/>
    </row>
    <row r="145" spans="1:7" s="3" customFormat="1" ht="12.75">
      <c r="A145" s="2" t="s">
        <v>152</v>
      </c>
      <c r="B145" s="3" t="s">
        <v>153</v>
      </c>
      <c r="C145" s="3" t="s">
        <v>11</v>
      </c>
      <c r="D145" s="4">
        <v>81.9</v>
      </c>
      <c r="E145" s="4"/>
      <c r="F145" s="4">
        <f>D145*E145</f>
        <v>0</v>
      </c>
      <c r="G145" s="3">
        <v>21</v>
      </c>
    </row>
    <row r="146" spans="1:6" s="3" customFormat="1" ht="12.75">
      <c r="A146" s="2"/>
      <c r="B146" s="12" t="s">
        <v>254</v>
      </c>
      <c r="D146" s="4"/>
      <c r="E146" s="4"/>
      <c r="F146" s="4"/>
    </row>
    <row r="147" spans="1:7" s="3" customFormat="1" ht="12.75">
      <c r="A147" s="2" t="s">
        <v>154</v>
      </c>
      <c r="B147" s="3" t="s">
        <v>155</v>
      </c>
      <c r="C147" s="3" t="s">
        <v>11</v>
      </c>
      <c r="D147" s="4">
        <v>4</v>
      </c>
      <c r="E147" s="4"/>
      <c r="F147" s="4">
        <f>D147*E147</f>
        <v>0</v>
      </c>
      <c r="G147" s="3">
        <v>21</v>
      </c>
    </row>
    <row r="148" spans="1:7" s="3" customFormat="1" ht="12.75">
      <c r="A148" s="2" t="s">
        <v>156</v>
      </c>
      <c r="B148" s="3" t="s">
        <v>157</v>
      </c>
      <c r="C148" s="3" t="s">
        <v>93</v>
      </c>
      <c r="D148" s="4">
        <v>87.68</v>
      </c>
      <c r="E148" s="4"/>
      <c r="F148" s="4">
        <f>D148*E148</f>
        <v>0</v>
      </c>
      <c r="G148" s="3">
        <v>21</v>
      </c>
    </row>
    <row r="149" spans="1:7" s="3" customFormat="1" ht="12.75">
      <c r="A149" s="2" t="s">
        <v>158</v>
      </c>
      <c r="B149" s="3" t="s">
        <v>159</v>
      </c>
      <c r="C149" s="3" t="s">
        <v>93</v>
      </c>
      <c r="D149" s="4">
        <v>350.72</v>
      </c>
      <c r="E149" s="4"/>
      <c r="F149" s="4">
        <f>D149*E149</f>
        <v>0</v>
      </c>
      <c r="G149" s="3">
        <v>21</v>
      </c>
    </row>
    <row r="150" spans="1:6" s="3" customFormat="1" ht="12.75">
      <c r="A150" s="2"/>
      <c r="B150" s="12" t="s">
        <v>255</v>
      </c>
      <c r="D150" s="4"/>
      <c r="E150" s="4"/>
      <c r="F150" s="4"/>
    </row>
    <row r="151" spans="1:7" s="3" customFormat="1" ht="12.75">
      <c r="A151" s="2" t="s">
        <v>160</v>
      </c>
      <c r="B151" s="3" t="s">
        <v>161</v>
      </c>
      <c r="C151" s="3" t="s">
        <v>17</v>
      </c>
      <c r="D151" s="4">
        <v>59.8</v>
      </c>
      <c r="E151" s="4"/>
      <c r="F151" s="4">
        <f>D151*E151</f>
        <v>0</v>
      </c>
      <c r="G151" s="3">
        <v>21</v>
      </c>
    </row>
    <row r="152" spans="1:6" s="3" customFormat="1" ht="12.75">
      <c r="A152" s="2"/>
      <c r="B152" s="12" t="s">
        <v>233</v>
      </c>
      <c r="D152" s="4"/>
      <c r="E152" s="4"/>
      <c r="F152" s="4"/>
    </row>
    <row r="153" spans="1:7" s="3" customFormat="1" ht="12.75">
      <c r="A153" s="2" t="s">
        <v>162</v>
      </c>
      <c r="B153" s="3" t="s">
        <v>163</v>
      </c>
      <c r="C153" s="3" t="s">
        <v>17</v>
      </c>
      <c r="D153" s="4">
        <v>59.8</v>
      </c>
      <c r="E153" s="4"/>
      <c r="F153" s="4">
        <f>D153*E153</f>
        <v>0</v>
      </c>
      <c r="G153" s="3">
        <v>21</v>
      </c>
    </row>
    <row r="154" spans="1:6" s="3" customFormat="1" ht="12.75">
      <c r="A154" s="2"/>
      <c r="B154" s="12" t="s">
        <v>233</v>
      </c>
      <c r="D154" s="4"/>
      <c r="E154" s="4"/>
      <c r="F154" s="4"/>
    </row>
    <row r="155" spans="1:7" s="3" customFormat="1" ht="12.75">
      <c r="A155" s="2" t="s">
        <v>164</v>
      </c>
      <c r="B155" s="3" t="s">
        <v>165</v>
      </c>
      <c r="C155" s="3" t="s">
        <v>17</v>
      </c>
      <c r="D155" s="4">
        <v>59.8</v>
      </c>
      <c r="E155" s="4"/>
      <c r="F155" s="4">
        <f>D155*E155</f>
        <v>0</v>
      </c>
      <c r="G155" s="3">
        <v>21</v>
      </c>
    </row>
    <row r="156" spans="1:6" s="3" customFormat="1" ht="12.75">
      <c r="A156" s="2"/>
      <c r="B156" s="12" t="s">
        <v>256</v>
      </c>
      <c r="D156" s="4"/>
      <c r="E156" s="4"/>
      <c r="F156" s="4"/>
    </row>
    <row r="157" spans="1:7" s="3" customFormat="1" ht="12.75">
      <c r="A157" s="2" t="s">
        <v>166</v>
      </c>
      <c r="B157" s="3" t="s">
        <v>167</v>
      </c>
      <c r="C157" s="3" t="s">
        <v>93</v>
      </c>
      <c r="D157" s="4">
        <v>27.3</v>
      </c>
      <c r="E157" s="4"/>
      <c r="F157" s="4">
        <f>D157*E157</f>
        <v>0</v>
      </c>
      <c r="G157" s="3">
        <v>21</v>
      </c>
    </row>
    <row r="158" spans="1:6" s="3" customFormat="1" ht="12.75">
      <c r="A158" s="2"/>
      <c r="B158" s="12" t="s">
        <v>257</v>
      </c>
      <c r="D158" s="4"/>
      <c r="E158" s="4"/>
      <c r="F158" s="4"/>
    </row>
    <row r="159" spans="1:7" s="3" customFormat="1" ht="12.75">
      <c r="A159" s="2" t="s">
        <v>168</v>
      </c>
      <c r="B159" s="3" t="s">
        <v>169</v>
      </c>
      <c r="C159" s="3" t="s">
        <v>17</v>
      </c>
      <c r="D159" s="4">
        <v>29.7</v>
      </c>
      <c r="E159" s="4"/>
      <c r="F159" s="4">
        <f>D159*E159</f>
        <v>0</v>
      </c>
      <c r="G159" s="3">
        <v>21</v>
      </c>
    </row>
    <row r="160" spans="1:6" s="3" customFormat="1" ht="12.75">
      <c r="A160" s="2"/>
      <c r="B160" s="12" t="s">
        <v>258</v>
      </c>
      <c r="D160" s="4"/>
      <c r="E160" s="4"/>
      <c r="F160" s="4"/>
    </row>
    <row r="161" spans="1:6" s="3" customFormat="1" ht="12.75">
      <c r="A161" s="2"/>
      <c r="B161" s="12" t="s">
        <v>257</v>
      </c>
      <c r="D161" s="4"/>
      <c r="E161" s="4"/>
      <c r="F161" s="4"/>
    </row>
    <row r="162" spans="1:7" s="3" customFormat="1" ht="12.75">
      <c r="A162" s="2" t="s">
        <v>170</v>
      </c>
      <c r="B162" s="3" t="s">
        <v>171</v>
      </c>
      <c r="C162" s="3" t="s">
        <v>17</v>
      </c>
      <c r="D162" s="4">
        <v>15.6</v>
      </c>
      <c r="E162" s="4"/>
      <c r="F162" s="4">
        <f>D162*E162</f>
        <v>0</v>
      </c>
      <c r="G162" s="3">
        <v>21</v>
      </c>
    </row>
    <row r="163" spans="1:6" s="3" customFormat="1" ht="12.75">
      <c r="A163" s="2"/>
      <c r="B163" s="12" t="s">
        <v>259</v>
      </c>
      <c r="D163" s="4"/>
      <c r="E163" s="4"/>
      <c r="F163" s="4"/>
    </row>
    <row r="164" spans="1:7" s="3" customFormat="1" ht="12.75">
      <c r="A164" s="2" t="s">
        <v>172</v>
      </c>
      <c r="B164" s="3" t="s">
        <v>173</v>
      </c>
      <c r="C164" s="3" t="s">
        <v>17</v>
      </c>
      <c r="D164" s="4">
        <v>15.6</v>
      </c>
      <c r="E164" s="4"/>
      <c r="F164" s="4">
        <f>D164*E164</f>
        <v>0</v>
      </c>
      <c r="G164" s="3">
        <v>21</v>
      </c>
    </row>
    <row r="165" spans="1:6" s="3" customFormat="1" ht="12.75">
      <c r="A165" s="2"/>
      <c r="B165" s="12" t="s">
        <v>259</v>
      </c>
      <c r="D165" s="4"/>
      <c r="E165" s="4"/>
      <c r="F165" s="4"/>
    </row>
    <row r="166" spans="1:7" s="3" customFormat="1" ht="12.75">
      <c r="A166" s="2" t="s">
        <v>174</v>
      </c>
      <c r="B166" s="3" t="s">
        <v>175</v>
      </c>
      <c r="C166" s="3" t="s">
        <v>17</v>
      </c>
      <c r="D166" s="4">
        <v>27.3</v>
      </c>
      <c r="E166" s="4"/>
      <c r="F166" s="4">
        <f>D166*E166</f>
        <v>0</v>
      </c>
      <c r="G166" s="3">
        <v>21</v>
      </c>
    </row>
    <row r="167" spans="1:6" s="3" customFormat="1" ht="12.75">
      <c r="A167" s="2"/>
      <c r="B167" s="12" t="s">
        <v>257</v>
      </c>
      <c r="D167" s="4"/>
      <c r="E167" s="4"/>
      <c r="F167" s="4"/>
    </row>
    <row r="168" spans="1:7" s="3" customFormat="1" ht="12.75">
      <c r="A168" s="2" t="s">
        <v>176</v>
      </c>
      <c r="B168" s="3" t="s">
        <v>177</v>
      </c>
      <c r="C168" s="3" t="s">
        <v>17</v>
      </c>
      <c r="D168" s="4">
        <v>1.4</v>
      </c>
      <c r="E168" s="4"/>
      <c r="F168" s="4">
        <f>D168*E168</f>
        <v>0</v>
      </c>
      <c r="G168" s="3">
        <v>21</v>
      </c>
    </row>
    <row r="169" spans="1:6" s="3" customFormat="1" ht="12.75">
      <c r="A169" s="2"/>
      <c r="B169" s="12" t="s">
        <v>260</v>
      </c>
      <c r="D169" s="4"/>
      <c r="E169" s="4"/>
      <c r="F169" s="4"/>
    </row>
    <row r="170" spans="1:7" s="3" customFormat="1" ht="12.75">
      <c r="A170" s="2" t="s">
        <v>178</v>
      </c>
      <c r="B170" s="3" t="s">
        <v>179</v>
      </c>
      <c r="C170" s="3" t="s">
        <v>17</v>
      </c>
      <c r="D170" s="4">
        <v>1.2</v>
      </c>
      <c r="E170" s="4"/>
      <c r="F170" s="4">
        <f>D170*E170</f>
        <v>0</v>
      </c>
      <c r="G170" s="3">
        <v>21</v>
      </c>
    </row>
    <row r="171" spans="1:6" s="3" customFormat="1" ht="12.75">
      <c r="A171" s="2"/>
      <c r="B171" s="12" t="s">
        <v>234</v>
      </c>
      <c r="D171" s="4"/>
      <c r="E171" s="4"/>
      <c r="F171" s="4"/>
    </row>
    <row r="172" spans="1:7" s="3" customFormat="1" ht="12.75">
      <c r="A172" s="2" t="s">
        <v>180</v>
      </c>
      <c r="B172" s="3" t="s">
        <v>181</v>
      </c>
      <c r="C172" s="3" t="s">
        <v>17</v>
      </c>
      <c r="D172" s="4">
        <v>1.2</v>
      </c>
      <c r="E172" s="4"/>
      <c r="F172" s="4">
        <f>D172*E172</f>
        <v>0</v>
      </c>
      <c r="G172" s="3">
        <v>21</v>
      </c>
    </row>
    <row r="173" spans="1:6" s="3" customFormat="1" ht="12.75">
      <c r="A173" s="2"/>
      <c r="B173" s="12" t="s">
        <v>234</v>
      </c>
      <c r="D173" s="4"/>
      <c r="E173" s="4"/>
      <c r="F173" s="4"/>
    </row>
    <row r="174" spans="1:7" s="3" customFormat="1" ht="12.75">
      <c r="A174" s="2" t="s">
        <v>182</v>
      </c>
      <c r="B174" s="3" t="s">
        <v>183</v>
      </c>
      <c r="C174" s="3" t="s">
        <v>11</v>
      </c>
      <c r="D174" s="4">
        <v>2</v>
      </c>
      <c r="E174" s="4"/>
      <c r="F174" s="4">
        <f>D174*E174</f>
        <v>0</v>
      </c>
      <c r="G174" s="3">
        <v>21</v>
      </c>
    </row>
    <row r="175" spans="1:7" s="3" customFormat="1" ht="12.75">
      <c r="A175" s="2" t="s">
        <v>184</v>
      </c>
      <c r="B175" s="3" t="s">
        <v>185</v>
      </c>
      <c r="C175" s="3" t="s">
        <v>11</v>
      </c>
      <c r="D175" s="4">
        <v>4</v>
      </c>
      <c r="E175" s="4"/>
      <c r="F175" s="4">
        <f>D175*E175</f>
        <v>0</v>
      </c>
      <c r="G175" s="3">
        <v>21</v>
      </c>
    </row>
    <row r="176" spans="1:6" s="3" customFormat="1" ht="12.75">
      <c r="A176" s="2"/>
      <c r="B176" s="12" t="s">
        <v>211</v>
      </c>
      <c r="D176" s="4"/>
      <c r="E176" s="4"/>
      <c r="F176" s="4"/>
    </row>
    <row r="177" spans="1:7" s="3" customFormat="1" ht="12.75">
      <c r="A177" s="2" t="s">
        <v>186</v>
      </c>
      <c r="B177" s="3" t="s">
        <v>187</v>
      </c>
      <c r="C177" s="3" t="s">
        <v>11</v>
      </c>
      <c r="D177" s="4">
        <v>2</v>
      </c>
      <c r="E177" s="4"/>
      <c r="F177" s="4">
        <f>D177*E177</f>
        <v>0</v>
      </c>
      <c r="G177" s="3">
        <v>21</v>
      </c>
    </row>
    <row r="178" spans="1:7" s="3" customFormat="1" ht="12.75">
      <c r="A178" s="2" t="s">
        <v>188</v>
      </c>
      <c r="B178" s="3" t="s">
        <v>189</v>
      </c>
      <c r="C178" s="3" t="s">
        <v>11</v>
      </c>
      <c r="D178" s="4">
        <v>4</v>
      </c>
      <c r="E178" s="4"/>
      <c r="F178" s="4">
        <f>D178*E178</f>
        <v>0</v>
      </c>
      <c r="G178" s="3">
        <v>21</v>
      </c>
    </row>
    <row r="179" spans="1:6" s="3" customFormat="1" ht="12.75">
      <c r="A179" s="2"/>
      <c r="B179" s="12" t="s">
        <v>211</v>
      </c>
      <c r="D179" s="4"/>
      <c r="E179" s="4"/>
      <c r="F179" s="4"/>
    </row>
    <row r="180" spans="1:7" s="3" customFormat="1" ht="12.75">
      <c r="A180" s="2" t="s">
        <v>190</v>
      </c>
      <c r="B180" s="3" t="s">
        <v>191</v>
      </c>
      <c r="C180" s="3" t="s">
        <v>17</v>
      </c>
      <c r="D180" s="4">
        <v>109.2</v>
      </c>
      <c r="E180" s="4"/>
      <c r="F180" s="4">
        <f>D180*E180</f>
        <v>0</v>
      </c>
      <c r="G180" s="3">
        <v>21</v>
      </c>
    </row>
    <row r="181" spans="1:6" s="3" customFormat="1" ht="12.75">
      <c r="A181" s="2"/>
      <c r="B181" s="12" t="s">
        <v>261</v>
      </c>
      <c r="D181" s="4"/>
      <c r="E181" s="4"/>
      <c r="F181" s="4"/>
    </row>
    <row r="182" spans="1:7" s="3" customFormat="1" ht="12.75">
      <c r="A182" s="2" t="s">
        <v>192</v>
      </c>
      <c r="B182" s="3" t="s">
        <v>193</v>
      </c>
      <c r="C182" s="3" t="s">
        <v>14</v>
      </c>
      <c r="D182" s="4">
        <v>4</v>
      </c>
      <c r="E182" s="4"/>
      <c r="F182" s="4">
        <f>D182*E182</f>
        <v>0</v>
      </c>
      <c r="G182" s="3">
        <v>21</v>
      </c>
    </row>
    <row r="183" spans="1:6" s="3" customFormat="1" ht="12.75">
      <c r="A183" s="2"/>
      <c r="B183" s="12" t="s">
        <v>262</v>
      </c>
      <c r="D183" s="4"/>
      <c r="E183" s="4"/>
      <c r="F183" s="4"/>
    </row>
    <row r="184" spans="1:7" s="3" customFormat="1" ht="12.75">
      <c r="A184" s="2" t="s">
        <v>194</v>
      </c>
      <c r="B184" s="3" t="s">
        <v>195</v>
      </c>
      <c r="C184" s="3" t="s">
        <v>14</v>
      </c>
      <c r="D184" s="4">
        <v>4</v>
      </c>
      <c r="E184" s="4"/>
      <c r="F184" s="4">
        <f>D184*E184</f>
        <v>0</v>
      </c>
      <c r="G184" s="3">
        <v>21</v>
      </c>
    </row>
    <row r="185" spans="1:7" s="3" customFormat="1" ht="12.75">
      <c r="A185" s="2">
        <v>110</v>
      </c>
      <c r="B185" s="3" t="s">
        <v>196</v>
      </c>
      <c r="C185" s="3" t="s">
        <v>54</v>
      </c>
      <c r="D185" s="4">
        <v>10</v>
      </c>
      <c r="E185" s="4"/>
      <c r="F185" s="4">
        <f>D185*E185</f>
        <v>0</v>
      </c>
      <c r="G185" s="3">
        <v>21</v>
      </c>
    </row>
    <row r="186" spans="1:7" s="3" customFormat="1" ht="12.75">
      <c r="A186" s="2" t="s">
        <v>197</v>
      </c>
      <c r="B186" s="3" t="s">
        <v>198</v>
      </c>
      <c r="C186" s="3" t="s">
        <v>199</v>
      </c>
      <c r="D186" s="4">
        <v>157.82</v>
      </c>
      <c r="E186" s="4"/>
      <c r="F186" s="4">
        <f>D186*E186</f>
        <v>0</v>
      </c>
      <c r="G186" s="3">
        <v>21</v>
      </c>
    </row>
    <row r="187" spans="1:6" s="3" customFormat="1" ht="12.75">
      <c r="A187" s="2"/>
      <c r="B187" s="12" t="s">
        <v>263</v>
      </c>
      <c r="D187" s="4"/>
      <c r="E187" s="4"/>
      <c r="F187" s="4"/>
    </row>
    <row r="188" spans="1:7" s="3" customFormat="1" ht="13.5" thickBot="1">
      <c r="A188" s="2" t="s">
        <v>200</v>
      </c>
      <c r="B188" s="3" t="s">
        <v>201</v>
      </c>
      <c r="C188" s="3" t="s">
        <v>14</v>
      </c>
      <c r="D188" s="4">
        <v>2</v>
      </c>
      <c r="E188" s="4"/>
      <c r="F188" s="4">
        <f>D188*E188</f>
        <v>0</v>
      </c>
      <c r="G188" s="3">
        <v>21</v>
      </c>
    </row>
    <row r="189" spans="1:7" s="3" customFormat="1" ht="14.25" thickBot="1" thickTop="1">
      <c r="A189" s="8" t="s">
        <v>0</v>
      </c>
      <c r="B189" s="9" t="s">
        <v>1</v>
      </c>
      <c r="C189" s="9" t="s">
        <v>2</v>
      </c>
      <c r="D189" s="9" t="s">
        <v>3</v>
      </c>
      <c r="E189" s="9" t="s">
        <v>4</v>
      </c>
      <c r="F189" s="9" t="s">
        <v>5</v>
      </c>
      <c r="G189" s="9" t="s">
        <v>6</v>
      </c>
    </row>
    <row r="190" spans="1:7" s="3" customFormat="1" ht="13.5" thickTop="1">
      <c r="A190" s="2">
        <v>460999901</v>
      </c>
      <c r="B190" s="3" t="s">
        <v>202</v>
      </c>
      <c r="C190" s="3" t="s">
        <v>14</v>
      </c>
      <c r="D190" s="4">
        <v>1</v>
      </c>
      <c r="E190" s="4"/>
      <c r="F190" s="4">
        <f>D190*E190</f>
        <v>0</v>
      </c>
      <c r="G190" s="3">
        <v>21</v>
      </c>
    </row>
    <row r="191" spans="1:7" s="3" customFormat="1" ht="12.75">
      <c r="A191" s="2" t="s">
        <v>203</v>
      </c>
      <c r="B191" s="3" t="s">
        <v>204</v>
      </c>
      <c r="C191" s="3" t="s">
        <v>11</v>
      </c>
      <c r="D191" s="4">
        <v>157</v>
      </c>
      <c r="E191" s="4"/>
      <c r="F191" s="4">
        <f>D191*E191</f>
        <v>0</v>
      </c>
      <c r="G191" s="3">
        <v>21</v>
      </c>
    </row>
    <row r="192" spans="1:6" s="3" customFormat="1" ht="12.75">
      <c r="A192" s="2"/>
      <c r="B192" s="12" t="s">
        <v>250</v>
      </c>
      <c r="D192" s="4"/>
      <c r="E192" s="4"/>
      <c r="F192" s="4"/>
    </row>
    <row r="193" spans="1:7" s="3" customFormat="1" ht="12.75">
      <c r="A193" s="2" t="s">
        <v>55</v>
      </c>
      <c r="B193" s="3" t="s">
        <v>56</v>
      </c>
      <c r="C193" s="3" t="s">
        <v>57</v>
      </c>
      <c r="D193" s="4">
        <v>1.6</v>
      </c>
      <c r="E193" s="4">
        <f>SUM(F69:F192)/100</f>
        <v>0</v>
      </c>
      <c r="F193" s="4">
        <f>D193*E193</f>
        <v>0</v>
      </c>
      <c r="G193" s="3">
        <v>21</v>
      </c>
    </row>
    <row r="194" spans="1:7" s="3" customFormat="1" ht="13.5" thickBot="1">
      <c r="A194" s="6" t="s">
        <v>58</v>
      </c>
      <c r="B194" s="7" t="s">
        <v>59</v>
      </c>
      <c r="C194" s="7" t="s">
        <v>57</v>
      </c>
      <c r="D194" s="11">
        <v>1</v>
      </c>
      <c r="E194" s="11">
        <f>SUM(F69:F192)/100</f>
        <v>0</v>
      </c>
      <c r="F194" s="11">
        <f>D194*E194</f>
        <v>0</v>
      </c>
      <c r="G194" s="7">
        <v>21</v>
      </c>
    </row>
    <row r="195" spans="1:7" s="3" customFormat="1" ht="14.25" thickBot="1" thickTop="1">
      <c r="A195" s="6"/>
      <c r="B195" s="7" t="s">
        <v>206</v>
      </c>
      <c r="C195" s="7"/>
      <c r="D195" s="11"/>
      <c r="E195" s="11"/>
      <c r="F195" s="11">
        <f>SUM(F196:F197)</f>
        <v>0</v>
      </c>
      <c r="G195" s="7"/>
    </row>
    <row r="196" spans="1:7" s="3" customFormat="1" ht="13.5" thickTop="1">
      <c r="A196" s="2">
        <v>107</v>
      </c>
      <c r="B196" s="3" t="s">
        <v>207</v>
      </c>
      <c r="C196" s="3" t="s">
        <v>57</v>
      </c>
      <c r="D196" s="4">
        <v>3.6</v>
      </c>
      <c r="E196" s="4">
        <f>(F2+F40+F68)/100</f>
        <v>0</v>
      </c>
      <c r="F196" s="4">
        <f>D196*E196</f>
        <v>0</v>
      </c>
      <c r="G196" s="3">
        <v>21</v>
      </c>
    </row>
    <row r="197" spans="1:7" s="3" customFormat="1" ht="12.75">
      <c r="A197" s="2">
        <v>217</v>
      </c>
      <c r="B197" s="3" t="s">
        <v>208</v>
      </c>
      <c r="C197" s="3" t="s">
        <v>57</v>
      </c>
      <c r="D197" s="4">
        <v>2.8</v>
      </c>
      <c r="E197" s="4">
        <f>(F2+F40+F68)/100</f>
        <v>0</v>
      </c>
      <c r="F197" s="4">
        <f>D197*E197</f>
        <v>0</v>
      </c>
      <c r="G197" s="3">
        <v>21</v>
      </c>
    </row>
    <row r="198" s="3" customFormat="1" ht="12.75">
      <c r="A198" s="2"/>
    </row>
    <row r="199" s="3" customFormat="1" ht="12.75">
      <c r="A199" s="2"/>
    </row>
    <row r="200" s="3" customFormat="1" ht="12.75">
      <c r="A200" s="2"/>
    </row>
    <row r="201" s="3" customFormat="1" ht="12.75">
      <c r="A201" s="2"/>
    </row>
    <row r="202" s="3" customFormat="1" ht="12.75">
      <c r="A202" s="2"/>
    </row>
    <row r="203" s="3" customFormat="1" ht="12.75">
      <c r="A203" s="2"/>
    </row>
    <row r="204" s="3" customFormat="1" ht="12.75">
      <c r="A204" s="2"/>
    </row>
    <row r="205" s="3" customFormat="1" ht="12.75">
      <c r="A205" s="2"/>
    </row>
    <row r="206" s="3" customFormat="1" ht="12.75">
      <c r="A206" s="2"/>
    </row>
    <row r="207" s="3" customFormat="1" ht="12.75">
      <c r="A207" s="2"/>
    </row>
    <row r="208" s="3" customFormat="1" ht="12.75">
      <c r="A208" s="2"/>
    </row>
    <row r="209" s="3" customFormat="1" ht="12.75">
      <c r="A209" s="2"/>
    </row>
    <row r="210" s="3" customFormat="1" ht="12.75">
      <c r="A210" s="2"/>
    </row>
    <row r="211" s="3" customFormat="1" ht="12.75">
      <c r="A211" s="2"/>
    </row>
    <row r="212" s="3" customFormat="1" ht="12.75">
      <c r="A212" s="2"/>
    </row>
    <row r="213" s="3" customFormat="1" ht="12.75">
      <c r="A213" s="2"/>
    </row>
    <row r="214" s="3" customFormat="1" ht="12.75">
      <c r="A214" s="2"/>
    </row>
    <row r="215" s="3" customFormat="1" ht="12.75">
      <c r="A215" s="2"/>
    </row>
    <row r="216" s="3" customFormat="1" ht="12.75">
      <c r="A216" s="2"/>
    </row>
    <row r="217" s="3" customFormat="1" ht="12.75">
      <c r="A217" s="2"/>
    </row>
    <row r="218" s="3" customFormat="1" ht="12.75">
      <c r="A218" s="2"/>
    </row>
    <row r="219" s="3" customFormat="1" ht="12.75">
      <c r="A219" s="2"/>
    </row>
    <row r="220" s="3" customFormat="1" ht="12.75">
      <c r="A220" s="2"/>
    </row>
    <row r="221" s="3" customFormat="1" ht="12.75">
      <c r="A221" s="2"/>
    </row>
    <row r="222" s="3" customFormat="1" ht="12.75">
      <c r="A222" s="2"/>
    </row>
    <row r="223" s="3" customFormat="1" ht="12.75">
      <c r="A223" s="2"/>
    </row>
    <row r="224" s="3" customFormat="1" ht="12.75">
      <c r="A224" s="2"/>
    </row>
    <row r="225" s="3" customFormat="1" ht="12.75">
      <c r="A225" s="2"/>
    </row>
    <row r="226" s="3" customFormat="1" ht="12.75">
      <c r="A226" s="2"/>
    </row>
    <row r="227" s="3" customFormat="1" ht="12.75">
      <c r="A227" s="2"/>
    </row>
    <row r="228" s="3" customFormat="1" ht="12.75">
      <c r="A228" s="2"/>
    </row>
    <row r="229" s="3" customFormat="1" ht="12.75">
      <c r="A229" s="2"/>
    </row>
    <row r="230" s="3" customFormat="1" ht="12.75">
      <c r="A230" s="2"/>
    </row>
    <row r="231" s="3" customFormat="1" ht="12.75">
      <c r="A231" s="2"/>
    </row>
    <row r="232" s="3" customFormat="1" ht="12.75">
      <c r="A232" s="2"/>
    </row>
    <row r="233" s="3" customFormat="1" ht="12.75">
      <c r="A233" s="2"/>
    </row>
    <row r="234" s="3" customFormat="1" ht="12.75">
      <c r="A234" s="2"/>
    </row>
    <row r="235" s="3" customFormat="1" ht="12.75">
      <c r="A235" s="2"/>
    </row>
    <row r="236" s="3" customFormat="1" ht="12.75">
      <c r="A236" s="2"/>
    </row>
    <row r="237" s="3" customFormat="1" ht="12.75">
      <c r="A237" s="2"/>
    </row>
    <row r="238" s="3" customFormat="1" ht="12.75">
      <c r="A238" s="2"/>
    </row>
    <row r="239" s="3" customFormat="1" ht="12.75">
      <c r="A239" s="2"/>
    </row>
    <row r="240" s="3" customFormat="1" ht="12.75">
      <c r="A240" s="2"/>
    </row>
    <row r="241" s="3" customFormat="1" ht="12.75">
      <c r="A241" s="2"/>
    </row>
    <row r="242" s="3" customFormat="1" ht="12.75">
      <c r="A242" s="2"/>
    </row>
    <row r="243" s="3" customFormat="1" ht="12.75">
      <c r="A243" s="2"/>
    </row>
    <row r="244" s="3" customFormat="1" ht="12.75">
      <c r="A244" s="2"/>
    </row>
    <row r="245" s="3" customFormat="1" ht="12.75">
      <c r="A245" s="2"/>
    </row>
    <row r="246" s="3" customFormat="1" ht="12.75">
      <c r="A246" s="2"/>
    </row>
    <row r="247" s="3" customFormat="1" ht="12.75">
      <c r="A247" s="2"/>
    </row>
    <row r="248" s="3" customFormat="1" ht="12.75">
      <c r="A248" s="2"/>
    </row>
    <row r="249" s="3" customFormat="1" ht="12.75">
      <c r="A249" s="2"/>
    </row>
    <row r="250" s="3" customFormat="1" ht="12.75">
      <c r="A250" s="2"/>
    </row>
    <row r="251" s="3" customFormat="1" ht="12.75">
      <c r="A251" s="2"/>
    </row>
    <row r="252" s="3" customFormat="1" ht="12.75">
      <c r="A252" s="2"/>
    </row>
    <row r="253" s="3" customFormat="1" ht="12.75">
      <c r="A253" s="2"/>
    </row>
    <row r="254" s="3" customFormat="1" ht="12.75">
      <c r="A254" s="2"/>
    </row>
    <row r="255" s="3" customFormat="1" ht="12.75">
      <c r="A255" s="2"/>
    </row>
    <row r="256" s="3" customFormat="1" ht="12.75">
      <c r="A256" s="2"/>
    </row>
    <row r="257" s="3" customFormat="1" ht="12.75">
      <c r="A257" s="2"/>
    </row>
    <row r="258" s="3" customFormat="1" ht="12.75">
      <c r="A258" s="2"/>
    </row>
    <row r="259" s="3" customFormat="1" ht="12.75">
      <c r="A259" s="2"/>
    </row>
    <row r="260" s="3" customFormat="1" ht="12.75">
      <c r="A260" s="2"/>
    </row>
    <row r="261" s="3" customFormat="1" ht="12.75">
      <c r="A261" s="2"/>
    </row>
    <row r="262" s="3" customFormat="1" ht="12.75">
      <c r="A262" s="2"/>
    </row>
    <row r="263" s="3" customFormat="1" ht="12.75">
      <c r="A263" s="2"/>
    </row>
    <row r="264" s="3" customFormat="1" ht="12.75">
      <c r="A264" s="2"/>
    </row>
    <row r="265" s="3" customFormat="1" ht="12.75">
      <c r="A265" s="2"/>
    </row>
    <row r="266" s="3" customFormat="1" ht="12.75">
      <c r="A266" s="2"/>
    </row>
    <row r="267" s="3" customFormat="1" ht="12.75">
      <c r="A267" s="2"/>
    </row>
    <row r="268" s="3" customFormat="1" ht="12.75">
      <c r="A268" s="2"/>
    </row>
    <row r="269" s="3" customFormat="1" ht="12.75">
      <c r="A269" s="2"/>
    </row>
    <row r="270" s="3" customFormat="1" ht="12.75">
      <c r="A270" s="2"/>
    </row>
    <row r="271" s="3" customFormat="1" ht="12.75">
      <c r="A271" s="2"/>
    </row>
    <row r="272" s="3" customFormat="1" ht="12.75">
      <c r="A272" s="2"/>
    </row>
    <row r="273" s="3" customFormat="1" ht="12.75">
      <c r="A273" s="2"/>
    </row>
    <row r="274" s="3" customFormat="1" ht="12.75">
      <c r="A274" s="2"/>
    </row>
    <row r="275" s="3" customFormat="1" ht="12.75">
      <c r="A275" s="2"/>
    </row>
    <row r="276" s="3" customFormat="1" ht="12.75">
      <c r="A276" s="2"/>
    </row>
    <row r="277" s="3" customFormat="1" ht="12.75">
      <c r="A277" s="2"/>
    </row>
    <row r="278" s="3" customFormat="1" ht="12.75">
      <c r="A278" s="2"/>
    </row>
    <row r="279" s="3" customFormat="1" ht="12.75">
      <c r="A279" s="2"/>
    </row>
    <row r="280" s="3" customFormat="1" ht="12.75">
      <c r="A280" s="2"/>
    </row>
    <row r="281" s="3" customFormat="1" ht="12.75">
      <c r="A281" s="2"/>
    </row>
    <row r="282" s="3" customFormat="1" ht="12.75">
      <c r="A282" s="2"/>
    </row>
    <row r="283" s="3" customFormat="1" ht="12.75">
      <c r="A283" s="2"/>
    </row>
    <row r="284" s="3" customFormat="1" ht="12.75">
      <c r="A284" s="2"/>
    </row>
    <row r="285" s="3" customFormat="1" ht="12.75">
      <c r="A285" s="2"/>
    </row>
    <row r="286" s="3" customFormat="1" ht="12.75">
      <c r="A286" s="2"/>
    </row>
    <row r="287" s="3" customFormat="1" ht="12.75">
      <c r="A287" s="2"/>
    </row>
    <row r="288" s="3" customFormat="1" ht="12.75">
      <c r="A288" s="2"/>
    </row>
    <row r="289" s="3" customFormat="1" ht="12.75">
      <c r="A289" s="2"/>
    </row>
    <row r="290" s="3" customFormat="1" ht="12.75">
      <c r="A290" s="2"/>
    </row>
    <row r="291" s="3" customFormat="1" ht="12.75">
      <c r="A291" s="2"/>
    </row>
    <row r="292" s="3" customFormat="1" ht="12.75">
      <c r="A292" s="2"/>
    </row>
    <row r="293" s="3" customFormat="1" ht="12.75">
      <c r="A293" s="2"/>
    </row>
    <row r="294" s="3" customFormat="1" ht="12.75">
      <c r="A294" s="2"/>
    </row>
    <row r="295" s="3" customFormat="1" ht="12.75">
      <c r="A295" s="2"/>
    </row>
    <row r="296" s="3" customFormat="1" ht="12.75">
      <c r="A296" s="2"/>
    </row>
    <row r="297" s="3" customFormat="1" ht="12.75">
      <c r="A297" s="2"/>
    </row>
    <row r="298" s="3" customFormat="1" ht="12.75">
      <c r="A298" s="2"/>
    </row>
    <row r="299" s="3" customFormat="1" ht="12.75">
      <c r="A299" s="2"/>
    </row>
    <row r="300" s="3" customFormat="1" ht="12.75">
      <c r="A300" s="2"/>
    </row>
    <row r="301" s="3" customFormat="1" ht="12.75">
      <c r="A301" s="2"/>
    </row>
    <row r="302" s="3" customFormat="1" ht="12.75">
      <c r="A302" s="2"/>
    </row>
    <row r="303" s="3" customFormat="1" ht="12.75">
      <c r="A303" s="2"/>
    </row>
    <row r="304" s="3" customFormat="1" ht="12.75">
      <c r="A304" s="2"/>
    </row>
    <row r="305" s="3" customFormat="1" ht="12.75">
      <c r="A305" s="2"/>
    </row>
    <row r="306" s="3" customFormat="1" ht="12.75">
      <c r="A306" s="2"/>
    </row>
    <row r="307" s="3" customFormat="1" ht="12.75">
      <c r="A307" s="2"/>
    </row>
    <row r="308" s="3" customFormat="1" ht="12.75">
      <c r="A308" s="2"/>
    </row>
    <row r="309" s="3" customFormat="1" ht="12.75">
      <c r="A309" s="2"/>
    </row>
    <row r="310" s="3" customFormat="1" ht="12.75">
      <c r="A310" s="2"/>
    </row>
    <row r="311" s="3" customFormat="1" ht="12.75">
      <c r="A311" s="2"/>
    </row>
    <row r="312" s="3" customFormat="1" ht="12.75">
      <c r="A312" s="2"/>
    </row>
    <row r="313" s="3" customFormat="1" ht="12.75">
      <c r="A313" s="2"/>
    </row>
    <row r="314" s="3" customFormat="1" ht="12.75">
      <c r="A314" s="2"/>
    </row>
    <row r="315" s="3" customFormat="1" ht="12.75">
      <c r="A315" s="2"/>
    </row>
    <row r="316" s="3" customFormat="1" ht="12.75">
      <c r="A316" s="2"/>
    </row>
    <row r="317" s="3" customFormat="1" ht="12.75">
      <c r="A317" s="2"/>
    </row>
    <row r="318" s="3" customFormat="1" ht="12.75">
      <c r="A318" s="2"/>
    </row>
    <row r="319" s="3" customFormat="1" ht="12.75">
      <c r="A319" s="2"/>
    </row>
    <row r="320" s="3" customFormat="1" ht="12.75">
      <c r="A320" s="2"/>
    </row>
    <row r="321" s="3" customFormat="1" ht="12.75">
      <c r="A321" s="2"/>
    </row>
    <row r="322" s="3" customFormat="1" ht="12.75">
      <c r="A322" s="2"/>
    </row>
    <row r="323" s="3" customFormat="1" ht="12.75">
      <c r="A323" s="2"/>
    </row>
    <row r="324" s="3" customFormat="1" ht="12.75">
      <c r="A324" s="2"/>
    </row>
    <row r="325" s="3" customFormat="1" ht="12.75">
      <c r="A325" s="2"/>
    </row>
    <row r="326" s="3" customFormat="1" ht="12.75">
      <c r="A326" s="2"/>
    </row>
    <row r="327" s="3" customFormat="1" ht="12.75">
      <c r="A327" s="2"/>
    </row>
    <row r="328" s="3" customFormat="1" ht="12.75">
      <c r="A328" s="2"/>
    </row>
    <row r="329" s="3" customFormat="1" ht="12.75">
      <c r="A329" s="2"/>
    </row>
    <row r="330" s="3" customFormat="1" ht="12.75">
      <c r="A330" s="2"/>
    </row>
    <row r="331" s="3" customFormat="1" ht="12.75">
      <c r="A331" s="2"/>
    </row>
    <row r="332" s="3" customFormat="1" ht="12.75">
      <c r="A332" s="2"/>
    </row>
    <row r="333" s="3" customFormat="1" ht="12.75">
      <c r="A333" s="2"/>
    </row>
    <row r="334" s="3" customFormat="1" ht="12.75">
      <c r="A334" s="2"/>
    </row>
    <row r="335" s="3" customFormat="1" ht="12.75">
      <c r="A335" s="2"/>
    </row>
    <row r="336" s="3" customFormat="1" ht="12.75">
      <c r="A336" s="2"/>
    </row>
    <row r="337" s="3" customFormat="1" ht="12.75">
      <c r="A337" s="2"/>
    </row>
    <row r="338" s="3" customFormat="1" ht="12.75">
      <c r="A338" s="2"/>
    </row>
    <row r="339" s="3" customFormat="1" ht="12.75">
      <c r="A339" s="2"/>
    </row>
    <row r="340" s="3" customFormat="1" ht="12.75">
      <c r="A340" s="2"/>
    </row>
    <row r="341" s="3" customFormat="1" ht="12.75">
      <c r="A341" s="2"/>
    </row>
    <row r="342" s="3" customFormat="1" ht="12.75">
      <c r="A342" s="2"/>
    </row>
    <row r="343" s="3" customFormat="1" ht="12.75">
      <c r="A343" s="2"/>
    </row>
    <row r="344" s="3" customFormat="1" ht="12.75">
      <c r="A344" s="2"/>
    </row>
    <row r="345" s="3" customFormat="1" ht="12.75">
      <c r="A345" s="2"/>
    </row>
    <row r="346" s="3" customFormat="1" ht="12.75">
      <c r="A346" s="2"/>
    </row>
    <row r="347" s="3" customFormat="1" ht="12.75">
      <c r="A347" s="2"/>
    </row>
    <row r="348" s="3" customFormat="1" ht="12.75">
      <c r="A348" s="2"/>
    </row>
    <row r="349" s="3" customFormat="1" ht="12.75">
      <c r="A349" s="2"/>
    </row>
    <row r="350" s="3" customFormat="1" ht="12.75">
      <c r="A350" s="2"/>
    </row>
    <row r="351" s="3" customFormat="1" ht="12.75">
      <c r="A351" s="2"/>
    </row>
    <row r="352" s="3" customFormat="1" ht="12.75">
      <c r="A352" s="2"/>
    </row>
    <row r="353" s="3" customFormat="1" ht="12.75">
      <c r="A353" s="2"/>
    </row>
    <row r="354" s="3" customFormat="1" ht="12.75">
      <c r="A354" s="2"/>
    </row>
    <row r="355" s="3" customFormat="1" ht="12.75">
      <c r="A355" s="2"/>
    </row>
    <row r="356" s="3" customFormat="1" ht="12.75">
      <c r="A356" s="2"/>
    </row>
    <row r="357" s="3" customFormat="1" ht="12.75">
      <c r="A357" s="2"/>
    </row>
    <row r="358" s="3" customFormat="1" ht="12.75">
      <c r="A358" s="2"/>
    </row>
    <row r="359" s="3" customFormat="1" ht="12.75">
      <c r="A359" s="2"/>
    </row>
    <row r="360" s="3" customFormat="1" ht="12.75">
      <c r="A360" s="2"/>
    </row>
    <row r="361" s="3" customFormat="1" ht="12.75">
      <c r="A361" s="2"/>
    </row>
    <row r="362" s="3" customFormat="1" ht="12.75">
      <c r="A362" s="2"/>
    </row>
    <row r="363" s="3" customFormat="1" ht="12.75">
      <c r="A363" s="2"/>
    </row>
    <row r="364" s="3" customFormat="1" ht="12.75">
      <c r="A364" s="2"/>
    </row>
    <row r="365" s="3" customFormat="1" ht="12.75">
      <c r="A365" s="2"/>
    </row>
    <row r="366" s="3" customFormat="1" ht="12.75">
      <c r="A366" s="2"/>
    </row>
    <row r="367" s="3" customFormat="1" ht="12.75">
      <c r="A367" s="2"/>
    </row>
    <row r="368" s="3" customFormat="1" ht="12.75">
      <c r="A368" s="2"/>
    </row>
    <row r="369" s="3" customFormat="1" ht="12.75">
      <c r="A369" s="2"/>
    </row>
    <row r="370" s="3" customFormat="1" ht="12.75">
      <c r="A370" s="2"/>
    </row>
    <row r="371" s="3" customFormat="1" ht="12.75">
      <c r="A371" s="2"/>
    </row>
    <row r="372" s="3" customFormat="1" ht="12.75">
      <c r="A372" s="2"/>
    </row>
    <row r="373" s="3" customFormat="1" ht="12.75">
      <c r="A373" s="2"/>
    </row>
    <row r="374" s="3" customFormat="1" ht="12.75">
      <c r="A374" s="2"/>
    </row>
    <row r="375" s="3" customFormat="1" ht="12.75">
      <c r="A375" s="2"/>
    </row>
    <row r="376" s="3" customFormat="1" ht="12.75">
      <c r="A376" s="2"/>
    </row>
    <row r="377" s="3" customFormat="1" ht="12.75">
      <c r="A377" s="2"/>
    </row>
    <row r="378" s="3" customFormat="1" ht="12.75">
      <c r="A378" s="2"/>
    </row>
    <row r="379" s="3" customFormat="1" ht="12.75">
      <c r="A379" s="2"/>
    </row>
    <row r="380" s="3" customFormat="1" ht="12.75">
      <c r="A380" s="2"/>
    </row>
    <row r="381" s="3" customFormat="1" ht="12.75">
      <c r="A381" s="2"/>
    </row>
    <row r="382" s="3" customFormat="1" ht="12.75">
      <c r="A382" s="2"/>
    </row>
    <row r="383" s="3" customFormat="1" ht="12.75">
      <c r="A383" s="2"/>
    </row>
    <row r="384" s="3" customFormat="1" ht="12.75">
      <c r="A384" s="2"/>
    </row>
    <row r="385" s="3" customFormat="1" ht="12.75">
      <c r="A385" s="2"/>
    </row>
    <row r="386" s="3" customFormat="1" ht="12.75">
      <c r="A386" s="2"/>
    </row>
    <row r="387" s="3" customFormat="1" ht="12.75">
      <c r="A387" s="2"/>
    </row>
    <row r="388" s="3" customFormat="1" ht="12.75">
      <c r="A388" s="2"/>
    </row>
    <row r="389" s="3" customFormat="1" ht="12.75">
      <c r="A389" s="2"/>
    </row>
    <row r="390" s="3" customFormat="1" ht="12.75">
      <c r="A390" s="2"/>
    </row>
    <row r="391" s="3" customFormat="1" ht="12.75">
      <c r="A391" s="2"/>
    </row>
    <row r="392" s="3" customFormat="1" ht="12.75">
      <c r="A392" s="2"/>
    </row>
    <row r="393" s="3" customFormat="1" ht="12.75">
      <c r="A393" s="2"/>
    </row>
    <row r="394" s="3" customFormat="1" ht="12.75">
      <c r="A394" s="2"/>
    </row>
    <row r="395" s="3" customFormat="1" ht="12.75">
      <c r="A395" s="2"/>
    </row>
    <row r="396" s="3" customFormat="1" ht="12.75">
      <c r="A396" s="2"/>
    </row>
    <row r="397" s="3" customFormat="1" ht="12.75">
      <c r="A397" s="2"/>
    </row>
    <row r="398" s="3" customFormat="1" ht="12.75">
      <c r="A398" s="2"/>
    </row>
    <row r="399" s="3" customFormat="1" ht="12.75">
      <c r="A399" s="2"/>
    </row>
    <row r="400" s="3" customFormat="1" ht="12.75">
      <c r="A400" s="2"/>
    </row>
    <row r="401" s="3" customFormat="1" ht="12.75">
      <c r="A401" s="2"/>
    </row>
    <row r="402" s="3" customFormat="1" ht="12.75">
      <c r="A402" s="2"/>
    </row>
    <row r="403" s="3" customFormat="1" ht="12.75">
      <c r="A403" s="2"/>
    </row>
    <row r="404" s="3" customFormat="1" ht="12.75">
      <c r="A404" s="2"/>
    </row>
    <row r="405" s="3" customFormat="1" ht="12.75">
      <c r="A405" s="2"/>
    </row>
    <row r="406" s="3" customFormat="1" ht="12.75">
      <c r="A406" s="2"/>
    </row>
    <row r="407" s="3" customFormat="1" ht="12.75">
      <c r="A407" s="2"/>
    </row>
    <row r="408" s="3" customFormat="1" ht="12.75">
      <c r="A408" s="2"/>
    </row>
    <row r="409" s="3" customFormat="1" ht="12.75">
      <c r="A409" s="2"/>
    </row>
    <row r="410" s="3" customFormat="1" ht="12.75">
      <c r="A410" s="2"/>
    </row>
    <row r="411" s="3" customFormat="1" ht="12.75">
      <c r="A411" s="2"/>
    </row>
    <row r="412" s="3" customFormat="1" ht="12.75">
      <c r="A412" s="2"/>
    </row>
    <row r="413" s="3" customFormat="1" ht="12.75">
      <c r="A413" s="2"/>
    </row>
    <row r="414" s="3" customFormat="1" ht="12.75">
      <c r="A414" s="2"/>
    </row>
    <row r="415" s="3" customFormat="1" ht="12.75">
      <c r="A415" s="2"/>
    </row>
    <row r="416" s="3" customFormat="1" ht="12.75">
      <c r="A416" s="2"/>
    </row>
    <row r="417" s="3" customFormat="1" ht="12.75">
      <c r="A417" s="2"/>
    </row>
    <row r="418" s="3" customFormat="1" ht="12.75">
      <c r="A418" s="2"/>
    </row>
    <row r="419" s="3" customFormat="1" ht="12.75">
      <c r="A419" s="2"/>
    </row>
    <row r="420" s="3" customFormat="1" ht="12.75">
      <c r="A420" s="2"/>
    </row>
    <row r="421" s="3" customFormat="1" ht="12.75">
      <c r="A421" s="2"/>
    </row>
    <row r="422" s="3" customFormat="1" ht="12.75">
      <c r="A422" s="2"/>
    </row>
    <row r="423" s="3" customFormat="1" ht="12.75">
      <c r="A423" s="2"/>
    </row>
    <row r="424" s="3" customFormat="1" ht="12.75">
      <c r="A424" s="2"/>
    </row>
    <row r="425" s="3" customFormat="1" ht="12.75">
      <c r="A425" s="2"/>
    </row>
    <row r="426" s="3" customFormat="1" ht="12.75">
      <c r="A426" s="2"/>
    </row>
    <row r="427" s="3" customFormat="1" ht="12.75">
      <c r="A427" s="2"/>
    </row>
    <row r="428" s="3" customFormat="1" ht="12.75">
      <c r="A428" s="2"/>
    </row>
    <row r="429" s="3" customFormat="1" ht="12.75">
      <c r="A429" s="2"/>
    </row>
    <row r="430" s="3" customFormat="1" ht="12.75">
      <c r="A430" s="2"/>
    </row>
    <row r="431" s="3" customFormat="1" ht="12.75">
      <c r="A431" s="2"/>
    </row>
    <row r="432" s="3" customFormat="1" ht="12.75">
      <c r="A432" s="2"/>
    </row>
    <row r="433" s="3" customFormat="1" ht="12.75">
      <c r="A433" s="2"/>
    </row>
    <row r="434" s="3" customFormat="1" ht="12.75">
      <c r="A434" s="2"/>
    </row>
    <row r="435" s="3" customFormat="1" ht="12.75">
      <c r="A435" s="2"/>
    </row>
    <row r="436" s="3" customFormat="1" ht="12.75">
      <c r="A436" s="2"/>
    </row>
    <row r="437" s="3" customFormat="1" ht="12.75">
      <c r="A437" s="2"/>
    </row>
    <row r="438" s="3" customFormat="1" ht="12.75">
      <c r="A438" s="2"/>
    </row>
    <row r="439" s="3" customFormat="1" ht="12.75">
      <c r="A439" s="2"/>
    </row>
    <row r="440" s="3" customFormat="1" ht="12.75">
      <c r="A440" s="2"/>
    </row>
    <row r="441" s="3" customFormat="1" ht="12.75">
      <c r="A441" s="2"/>
    </row>
    <row r="442" s="3" customFormat="1" ht="12.75">
      <c r="A442" s="2"/>
    </row>
    <row r="443" s="3" customFormat="1" ht="12.75">
      <c r="A443" s="2"/>
    </row>
    <row r="444" s="3" customFormat="1" ht="12.75">
      <c r="A444" s="2"/>
    </row>
    <row r="445" s="3" customFormat="1" ht="12.75">
      <c r="A445" s="2"/>
    </row>
    <row r="446" s="3" customFormat="1" ht="12.75">
      <c r="A446" s="2"/>
    </row>
    <row r="447" s="3" customFormat="1" ht="12.75">
      <c r="A447" s="2"/>
    </row>
    <row r="448" s="3" customFormat="1" ht="12.75">
      <c r="A448" s="2"/>
    </row>
    <row r="449" s="3" customFormat="1" ht="12.75">
      <c r="A449" s="2"/>
    </row>
    <row r="450" s="3" customFormat="1" ht="12.75">
      <c r="A450" s="2"/>
    </row>
    <row r="451" s="3" customFormat="1" ht="12.75">
      <c r="A451" s="2"/>
    </row>
    <row r="452" s="3" customFormat="1" ht="12.75">
      <c r="A452" s="2"/>
    </row>
    <row r="453" s="3" customFormat="1" ht="12.75">
      <c r="A453" s="2"/>
    </row>
    <row r="454" s="3" customFormat="1" ht="12.75">
      <c r="A454" s="2"/>
    </row>
    <row r="455" s="3" customFormat="1" ht="12.75">
      <c r="A455" s="2"/>
    </row>
    <row r="456" s="3" customFormat="1" ht="12.75">
      <c r="A456" s="2"/>
    </row>
    <row r="457" s="3" customFormat="1" ht="12.75">
      <c r="A457" s="2"/>
    </row>
    <row r="458" s="3" customFormat="1" ht="12.75">
      <c r="A458" s="2"/>
    </row>
    <row r="459" s="3" customFormat="1" ht="12.75">
      <c r="A459" s="2"/>
    </row>
    <row r="460" s="3" customFormat="1" ht="12.75">
      <c r="A460" s="2"/>
    </row>
    <row r="461" s="3" customFormat="1" ht="12.75">
      <c r="A461" s="2"/>
    </row>
    <row r="462" s="3" customFormat="1" ht="12.75">
      <c r="A462" s="2"/>
    </row>
    <row r="463" s="3" customFormat="1" ht="12.75">
      <c r="A463" s="2"/>
    </row>
    <row r="464" s="3" customFormat="1" ht="12.75">
      <c r="A464" s="2"/>
    </row>
    <row r="465" s="3" customFormat="1" ht="12.75">
      <c r="A465" s="2"/>
    </row>
    <row r="466" s="3" customFormat="1" ht="12.75">
      <c r="A466" s="2"/>
    </row>
    <row r="467" s="3" customFormat="1" ht="12.75">
      <c r="A467" s="2"/>
    </row>
    <row r="468" s="3" customFormat="1" ht="12.75">
      <c r="A468" s="2"/>
    </row>
    <row r="469" s="3" customFormat="1" ht="12.75">
      <c r="A469" s="2"/>
    </row>
    <row r="470" s="3" customFormat="1" ht="12.75">
      <c r="A470" s="2"/>
    </row>
    <row r="471" s="3" customFormat="1" ht="12.75">
      <c r="A471" s="2"/>
    </row>
    <row r="472" s="3" customFormat="1" ht="12.75">
      <c r="A472" s="2"/>
    </row>
    <row r="473" s="3" customFormat="1" ht="12.75">
      <c r="A473" s="2"/>
    </row>
    <row r="474" s="3" customFormat="1" ht="12.75">
      <c r="A474" s="2"/>
    </row>
    <row r="475" s="3" customFormat="1" ht="12.75">
      <c r="A475" s="2"/>
    </row>
    <row r="476" s="3" customFormat="1" ht="12.75">
      <c r="A476" s="2"/>
    </row>
    <row r="477" s="3" customFormat="1" ht="12.75">
      <c r="A477" s="2"/>
    </row>
    <row r="478" s="3" customFormat="1" ht="12.75">
      <c r="A478" s="2"/>
    </row>
    <row r="479" s="3" customFormat="1" ht="12.75">
      <c r="A479" s="2"/>
    </row>
    <row r="480" s="3" customFormat="1" ht="12.75">
      <c r="A480" s="2"/>
    </row>
    <row r="481" s="3" customFormat="1" ht="12.75">
      <c r="A481" s="2"/>
    </row>
    <row r="482" s="3" customFormat="1" ht="12.75">
      <c r="A482" s="2"/>
    </row>
    <row r="483" s="3" customFormat="1" ht="12.75">
      <c r="A483" s="2"/>
    </row>
    <row r="484" s="3" customFormat="1" ht="12.75">
      <c r="A484" s="2"/>
    </row>
    <row r="485" s="3" customFormat="1" ht="12.75">
      <c r="A485" s="2"/>
    </row>
    <row r="486" s="3" customFormat="1" ht="12.75">
      <c r="A486" s="2"/>
    </row>
    <row r="487" s="3" customFormat="1" ht="12.75">
      <c r="A487" s="2"/>
    </row>
    <row r="488" s="3" customFormat="1" ht="12.75">
      <c r="A488" s="2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Valert</dc:creator>
  <cp:keywords/>
  <dc:description/>
  <cp:lastModifiedBy>Nádeníčková Eva, Ing.</cp:lastModifiedBy>
  <cp:lastPrinted>2022-11-28T17:06:51Z</cp:lastPrinted>
  <dcterms:created xsi:type="dcterms:W3CDTF">2022-11-28T16:37:25Z</dcterms:created>
  <dcterms:modified xsi:type="dcterms:W3CDTF">2023-05-16T11:40:09Z</dcterms:modified>
  <cp:category/>
  <cp:version/>
  <cp:contentType/>
  <cp:contentStatus/>
</cp:coreProperties>
</file>