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92DF61AB-EFE2-4D35-AE7C-52710C3A31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říloha ZD č. 4" sheetId="2" r:id="rId1"/>
  </sheets>
  <definedNames>
    <definedName name="_xlnm.Print_Area" localSheetId="0">'Příloha ZD č. 4'!$B$1:$L$114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1" i="2" l="1"/>
  <c r="G7" i="2"/>
  <c r="J7" i="2" s="1"/>
  <c r="L7" i="2" s="1"/>
  <c r="G8" i="2"/>
  <c r="J8" i="2" s="1"/>
  <c r="L8" i="2" s="1"/>
  <c r="G9" i="2"/>
  <c r="J9" i="2" s="1"/>
  <c r="L9" i="2" s="1"/>
  <c r="G10" i="2"/>
  <c r="J10" i="2" s="1"/>
  <c r="L10" i="2" s="1"/>
  <c r="G11" i="2"/>
  <c r="J11" i="2" s="1"/>
  <c r="L11" i="2" s="1"/>
  <c r="G12" i="2"/>
  <c r="J12" i="2" s="1"/>
  <c r="L12" i="2" s="1"/>
  <c r="G13" i="2"/>
  <c r="J13" i="2"/>
  <c r="L13" i="2" s="1"/>
  <c r="G14" i="2"/>
  <c r="J14" i="2" s="1"/>
  <c r="L14" i="2" s="1"/>
  <c r="G15" i="2"/>
  <c r="J15" i="2" s="1"/>
  <c r="L15" i="2" s="1"/>
  <c r="G16" i="2"/>
  <c r="J16" i="2" s="1"/>
  <c r="L16" i="2" s="1"/>
  <c r="G17" i="2"/>
  <c r="J17" i="2" s="1"/>
  <c r="L17" i="2" s="1"/>
  <c r="G18" i="2"/>
  <c r="J18" i="2"/>
  <c r="L18" i="2" s="1"/>
  <c r="G19" i="2"/>
  <c r="J19" i="2" s="1"/>
  <c r="L19" i="2" s="1"/>
  <c r="G20" i="2"/>
  <c r="J20" i="2" s="1"/>
  <c r="L20" i="2" s="1"/>
  <c r="G21" i="2"/>
  <c r="J21" i="2" s="1"/>
  <c r="L21" i="2" s="1"/>
  <c r="G22" i="2"/>
  <c r="J22" i="2" s="1"/>
  <c r="L22" i="2" s="1"/>
  <c r="G23" i="2"/>
  <c r="J23" i="2" s="1"/>
  <c r="L23" i="2" s="1"/>
  <c r="G24" i="2"/>
  <c r="J24" i="2" s="1"/>
  <c r="L24" i="2" s="1"/>
  <c r="G25" i="2"/>
  <c r="J25" i="2" s="1"/>
  <c r="L25" i="2" s="1"/>
  <c r="G26" i="2"/>
  <c r="J26" i="2" s="1"/>
  <c r="L26" i="2" s="1"/>
  <c r="G27" i="2"/>
  <c r="J27" i="2" s="1"/>
  <c r="L27" i="2" s="1"/>
  <c r="G28" i="2"/>
  <c r="J28" i="2" s="1"/>
  <c r="L28" i="2" s="1"/>
  <c r="G29" i="2"/>
  <c r="J29" i="2" s="1"/>
  <c r="L29" i="2" s="1"/>
  <c r="G30" i="2"/>
  <c r="J30" i="2" s="1"/>
  <c r="L30" i="2" s="1"/>
  <c r="G31" i="2"/>
  <c r="J31" i="2" s="1"/>
  <c r="L31" i="2" s="1"/>
  <c r="G32" i="2"/>
  <c r="J32" i="2" s="1"/>
  <c r="L32" i="2" s="1"/>
  <c r="G33" i="2"/>
  <c r="J33" i="2" s="1"/>
  <c r="L33" i="2" s="1"/>
  <c r="G34" i="2"/>
  <c r="J34" i="2" s="1"/>
  <c r="L34" i="2" s="1"/>
  <c r="G35" i="2"/>
  <c r="J35" i="2" s="1"/>
  <c r="L35" i="2" s="1"/>
  <c r="G36" i="2"/>
  <c r="J36" i="2" s="1"/>
  <c r="L36" i="2" s="1"/>
  <c r="G37" i="2"/>
  <c r="J37" i="2" s="1"/>
  <c r="L37" i="2" s="1"/>
  <c r="G38" i="2"/>
  <c r="J38" i="2" s="1"/>
  <c r="L38" i="2" s="1"/>
  <c r="G39" i="2"/>
  <c r="J39" i="2" s="1"/>
  <c r="L39" i="2" s="1"/>
  <c r="G40" i="2"/>
  <c r="J40" i="2" s="1"/>
  <c r="L40" i="2" s="1"/>
  <c r="G41" i="2"/>
  <c r="J41" i="2" s="1"/>
  <c r="L41" i="2" s="1"/>
  <c r="G42" i="2"/>
  <c r="J42" i="2" s="1"/>
  <c r="L42" i="2" s="1"/>
  <c r="G43" i="2"/>
  <c r="J43" i="2" s="1"/>
  <c r="L43" i="2" s="1"/>
  <c r="G44" i="2"/>
  <c r="J44" i="2" s="1"/>
  <c r="L44" i="2" s="1"/>
  <c r="G45" i="2"/>
  <c r="J45" i="2" s="1"/>
  <c r="L45" i="2" s="1"/>
  <c r="G46" i="2"/>
  <c r="J46" i="2" s="1"/>
  <c r="L46" i="2" s="1"/>
  <c r="G47" i="2"/>
  <c r="J47" i="2" s="1"/>
  <c r="L47" i="2" s="1"/>
  <c r="G48" i="2"/>
  <c r="J48" i="2" s="1"/>
  <c r="L48" i="2" s="1"/>
  <c r="G49" i="2"/>
  <c r="J49" i="2" s="1"/>
  <c r="L49" i="2" s="1"/>
  <c r="G50" i="2"/>
  <c r="J50" i="2" s="1"/>
  <c r="L50" i="2" s="1"/>
  <c r="G51" i="2"/>
  <c r="J51" i="2" s="1"/>
  <c r="L51" i="2" s="1"/>
  <c r="G52" i="2"/>
  <c r="J52" i="2" s="1"/>
  <c r="L52" i="2" s="1"/>
  <c r="G53" i="2"/>
  <c r="J53" i="2" s="1"/>
  <c r="L53" i="2" s="1"/>
  <c r="G54" i="2"/>
  <c r="J54" i="2"/>
  <c r="L54" i="2" s="1"/>
  <c r="G55" i="2"/>
  <c r="J55" i="2" s="1"/>
  <c r="L55" i="2" s="1"/>
  <c r="G56" i="2"/>
  <c r="J56" i="2" s="1"/>
  <c r="L56" i="2" s="1"/>
  <c r="G57" i="2"/>
  <c r="J57" i="2" s="1"/>
  <c r="L57" i="2" s="1"/>
  <c r="G58" i="2"/>
  <c r="J58" i="2" s="1"/>
  <c r="L58" i="2" s="1"/>
  <c r="G59" i="2"/>
  <c r="J59" i="2" s="1"/>
  <c r="L59" i="2" s="1"/>
  <c r="G60" i="2"/>
  <c r="J60" i="2" s="1"/>
  <c r="L60" i="2" s="1"/>
  <c r="G61" i="2"/>
  <c r="J61" i="2" s="1"/>
  <c r="L61" i="2" s="1"/>
  <c r="G62" i="2"/>
  <c r="J62" i="2" s="1"/>
  <c r="L62" i="2" s="1"/>
  <c r="G63" i="2"/>
  <c r="J63" i="2" s="1"/>
  <c r="L63" i="2" s="1"/>
  <c r="G64" i="2"/>
  <c r="J64" i="2" s="1"/>
  <c r="L64" i="2" s="1"/>
  <c r="G65" i="2"/>
  <c r="J65" i="2" s="1"/>
  <c r="L65" i="2" s="1"/>
  <c r="G66" i="2"/>
  <c r="J66" i="2" s="1"/>
  <c r="L66" i="2" s="1"/>
  <c r="G67" i="2"/>
  <c r="J67" i="2" s="1"/>
  <c r="L67" i="2" s="1"/>
  <c r="G68" i="2"/>
  <c r="J68" i="2" s="1"/>
  <c r="L68" i="2" s="1"/>
  <c r="G69" i="2"/>
  <c r="J69" i="2" s="1"/>
  <c r="L69" i="2" s="1"/>
  <c r="G70" i="2"/>
  <c r="J70" i="2" s="1"/>
  <c r="L70" i="2" s="1"/>
  <c r="G71" i="2"/>
  <c r="J71" i="2" s="1"/>
  <c r="L71" i="2" s="1"/>
  <c r="G72" i="2"/>
  <c r="J72" i="2" s="1"/>
  <c r="L72" i="2" s="1"/>
  <c r="G73" i="2"/>
  <c r="J73" i="2" s="1"/>
  <c r="L73" i="2" s="1"/>
  <c r="G74" i="2"/>
  <c r="J74" i="2" s="1"/>
  <c r="L74" i="2" s="1"/>
  <c r="G75" i="2"/>
  <c r="J75" i="2" s="1"/>
  <c r="L75" i="2" s="1"/>
  <c r="G76" i="2"/>
  <c r="J76" i="2" s="1"/>
  <c r="L76" i="2" s="1"/>
  <c r="G77" i="2"/>
  <c r="J77" i="2" s="1"/>
  <c r="L77" i="2" s="1"/>
  <c r="G78" i="2"/>
  <c r="J78" i="2" s="1"/>
  <c r="L78" i="2" s="1"/>
  <c r="G79" i="2"/>
  <c r="J79" i="2" s="1"/>
  <c r="L79" i="2" s="1"/>
  <c r="G80" i="2"/>
  <c r="J80" i="2" s="1"/>
  <c r="L80" i="2" s="1"/>
  <c r="G81" i="2"/>
  <c r="J81" i="2" s="1"/>
  <c r="L81" i="2" s="1"/>
  <c r="G82" i="2"/>
  <c r="J82" i="2" s="1"/>
  <c r="L82" i="2" s="1"/>
  <c r="G83" i="2"/>
  <c r="J83" i="2"/>
  <c r="L83" i="2" s="1"/>
  <c r="G84" i="2"/>
  <c r="J84" i="2" s="1"/>
  <c r="L84" i="2" s="1"/>
  <c r="G85" i="2"/>
  <c r="J85" i="2" s="1"/>
  <c r="L85" i="2" s="1"/>
  <c r="G86" i="2"/>
  <c r="J86" i="2"/>
  <c r="L86" i="2" s="1"/>
  <c r="G87" i="2"/>
  <c r="J87" i="2" s="1"/>
  <c r="L87" i="2" s="1"/>
  <c r="G88" i="2"/>
  <c r="J88" i="2" s="1"/>
  <c r="L88" i="2" s="1"/>
  <c r="G89" i="2"/>
  <c r="J89" i="2" s="1"/>
  <c r="L89" i="2" s="1"/>
  <c r="G90" i="2"/>
  <c r="J90" i="2" s="1"/>
  <c r="L90" i="2" s="1"/>
  <c r="G98" i="2"/>
  <c r="J98" i="2" s="1"/>
  <c r="L98" i="2" s="1"/>
  <c r="G6" i="2"/>
  <c r="J6" i="2" s="1"/>
  <c r="L6" i="2" s="1"/>
  <c r="G5" i="2"/>
  <c r="J5" i="2" s="1"/>
  <c r="L5" i="2" s="1"/>
  <c r="G92" i="2" l="1"/>
  <c r="J92" i="2" s="1"/>
  <c r="L92" i="2" s="1"/>
  <c r="G99" i="2"/>
  <c r="J99" i="2" s="1"/>
  <c r="L99" i="2" s="1"/>
  <c r="G91" i="2"/>
  <c r="G100" i="2"/>
  <c r="J100" i="2" s="1"/>
  <c r="L100" i="2" s="1"/>
  <c r="J91" i="2" l="1"/>
  <c r="L91" i="2" s="1"/>
  <c r="G105" i="2" l="1"/>
  <c r="J105" i="2" s="1"/>
  <c r="L105" i="2" s="1"/>
  <c r="H108" i="2" l="1"/>
  <c r="C116" i="2"/>
  <c r="K108" i="2" l="1"/>
  <c r="L108" i="2" s="1"/>
  <c r="G93" i="2" l="1"/>
  <c r="J93" i="2" l="1"/>
  <c r="L93" i="2" s="1"/>
  <c r="G109" i="2" l="1"/>
  <c r="J109" i="2" s="1"/>
  <c r="L109" i="2" s="1"/>
  <c r="H107" i="2"/>
  <c r="K107" i="2" s="1"/>
  <c r="L107" i="2" s="1"/>
  <c r="H106" i="2"/>
  <c r="F114" i="2" s="1"/>
  <c r="G104" i="2"/>
  <c r="J104" i="2" l="1"/>
  <c r="L104" i="2" s="1"/>
  <c r="K106" i="2"/>
  <c r="L106" i="2" s="1"/>
  <c r="G97" i="2" l="1"/>
  <c r="G101" i="2"/>
  <c r="J101" i="2" l="1"/>
  <c r="H114" i="2"/>
  <c r="G114" i="2" s="1"/>
  <c r="L101" i="2" l="1"/>
  <c r="G96" i="2"/>
  <c r="J97" i="2"/>
  <c r="L97" i="2" s="1"/>
  <c r="F112" i="2" l="1"/>
  <c r="H112" i="2" s="1"/>
  <c r="F113" i="2"/>
  <c r="H113" i="2" s="1"/>
  <c r="G113" i="2" s="1"/>
  <c r="J96" i="2"/>
  <c r="L96" i="2" s="1"/>
  <c r="E114" i="2" l="1"/>
  <c r="E113" i="2"/>
  <c r="G112" i="2"/>
</calcChain>
</file>

<file path=xl/sharedStrings.xml><?xml version="1.0" encoding="utf-8"?>
<sst xmlns="http://schemas.openxmlformats.org/spreadsheetml/2006/main" count="538" uniqueCount="239">
  <si>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</si>
  <si>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</si>
  <si>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</si>
  <si>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</si>
  <si>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</si>
  <si>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</si>
  <si>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</si>
  <si>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</si>
  <si>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</si>
  <si>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</si>
  <si>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</si>
  <si>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</si>
  <si>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</si>
  <si>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</si>
  <si>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</si>
  <si>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</si>
  <si>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</si>
  <si>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</si>
  <si>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</si>
  <si>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3.</t>
  </si>
  <si>
    <t>Ostatní</t>
  </si>
  <si>
    <t>3.1</t>
  </si>
  <si>
    <t>3.2</t>
  </si>
  <si>
    <t>hod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</si>
  <si>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</si>
  <si>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</si>
  <si>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</si>
  <si>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</si>
  <si>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</si>
  <si>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</si>
  <si>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</si>
  <si>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</si>
  <si>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Dne:</t>
  </si>
  <si>
    <t>Zpracoval:</t>
  </si>
  <si>
    <t>Pronájem montážní plošiny (hod.)</t>
  </si>
  <si>
    <t>Revizní zpráva RVO</t>
  </si>
  <si>
    <t>DPH 21%</t>
  </si>
  <si>
    <t>1.6</t>
  </si>
  <si>
    <t>3.3</t>
  </si>
  <si>
    <t>m</t>
  </si>
  <si>
    <t>Demontáž stávajícího svítidla</t>
  </si>
  <si>
    <t>Montáž nového svítidla</t>
  </si>
  <si>
    <t>3.4</t>
  </si>
  <si>
    <t>3.5</t>
  </si>
  <si>
    <t>DIO, zajištění stavby</t>
  </si>
  <si>
    <t>set</t>
  </si>
  <si>
    <t>2.3</t>
  </si>
  <si>
    <t>Příplatek za recyklaci svítidel</t>
  </si>
  <si>
    <t>Odvoz a likvidace demontovaného materiálu</t>
  </si>
  <si>
    <t>Montáž svodového kabelu 3x1,5 mm2</t>
  </si>
  <si>
    <t>Svodový kabel CYKY-J 3x1,5 mm2</t>
  </si>
  <si>
    <t>Manipulace se svítidly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</si>
  <si>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</si>
  <si>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</si>
  <si>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</si>
  <si>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</si>
  <si>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</si>
  <si>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</si>
  <si>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</si>
  <si>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</si>
  <si>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</si>
  <si>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Demontáž stávajícího výložníku</t>
  </si>
  <si>
    <t>2.2</t>
  </si>
  <si>
    <t>2.4</t>
  </si>
  <si>
    <t>3.6</t>
  </si>
  <si>
    <t>1.17</t>
  </si>
  <si>
    <t>2.5</t>
  </si>
  <si>
    <t>1.18</t>
  </si>
  <si>
    <t>Pojistkový modul do svítidla, vč. pojistky pro převěsová svítidla</t>
  </si>
  <si>
    <t>2.6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</si>
  <si>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</si>
  <si>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</si>
  <si>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</si>
  <si>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</si>
  <si>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</si>
  <si>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</si>
  <si>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</si>
  <si>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</si>
  <si>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</si>
  <si>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</si>
  <si>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</si>
  <si>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</si>
  <si>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</si>
  <si>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</si>
  <si>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</si>
  <si>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</si>
  <si>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</si>
  <si>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</si>
  <si>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</si>
  <si>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</si>
  <si>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</si>
  <si>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</si>
  <si>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</si>
  <si>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</si>
  <si>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</si>
  <si>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</si>
  <si>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</si>
  <si>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Způsobilé</t>
  </si>
  <si>
    <t>Nezpůsobilé</t>
  </si>
  <si>
    <t>Výdaje v Kč bez DPH</t>
  </si>
  <si>
    <t>Výdaje v Kč s DPH</t>
  </si>
  <si>
    <t>Montáž nového výložníku</t>
  </si>
  <si>
    <t>Zkrácení stávajícího výložníku</t>
  </si>
  <si>
    <t>Dvouramenný výložník 1500mm/120° pro stožáry třístupňové bezpaticové</t>
  </si>
  <si>
    <t>1.46</t>
  </si>
  <si>
    <t>1.47</t>
  </si>
  <si>
    <t>1.48</t>
  </si>
  <si>
    <t>1.49</t>
  </si>
  <si>
    <t>1.50</t>
  </si>
  <si>
    <t>1.51</t>
  </si>
  <si>
    <t>Parkové LED svítidlo výp - P5_02</t>
  </si>
  <si>
    <t>Přechodové LED svítidlo výp - PPCH_01</t>
  </si>
  <si>
    <t>Přechodové LED svítidlo výp - PPCH_02</t>
  </si>
  <si>
    <t>Přechodové LED svítidlo výp - PPCH_04</t>
  </si>
  <si>
    <t>Přechodové LED svítidlo výp - PPCH_06</t>
  </si>
  <si>
    <t>Přechodové LED svítidlo výp - PPCH_07</t>
  </si>
  <si>
    <t>Přechodové LED svítidlo výp - PPCH_08</t>
  </si>
  <si>
    <t>Přechodové LED svítidlo výp - PPCH_09</t>
  </si>
  <si>
    <t>Přechodové LED svítidlo výp - PPCH_10</t>
  </si>
  <si>
    <t>Přechodové LED svítidlo výp - PPCH_11</t>
  </si>
  <si>
    <t>Přechodové LED svítidlo výp - PPCH_12</t>
  </si>
  <si>
    <t>Přechodové LED svítidlo výp - PPCH_13</t>
  </si>
  <si>
    <t>Přechodové LED svítidlo výp - PPCH_14</t>
  </si>
  <si>
    <t>Přechodové LED svítidlo výp - PPCH_15</t>
  </si>
  <si>
    <t>Přechodové LED svítidlo výp - PPCH_16</t>
  </si>
  <si>
    <t>Převěsové LED svítidlo výp - P_18</t>
  </si>
  <si>
    <t>Převěsové LED svítidlo výp - P_27</t>
  </si>
  <si>
    <t>Silniční LED svítidlo výp - M4_01</t>
  </si>
  <si>
    <t>Silniční LED svítidlo výp - M4_03</t>
  </si>
  <si>
    <t>Silniční LED svítidlo výp - M4_05</t>
  </si>
  <si>
    <t>Silniční LED svítidlo výp - M4_06</t>
  </si>
  <si>
    <t>Silniční LED svítidlo výp - M4_07</t>
  </si>
  <si>
    <t>Silniční LED svítidlo výp - M4_08</t>
  </si>
  <si>
    <t>Silniční LED svítidlo výp - M5_01</t>
  </si>
  <si>
    <t>Silniční LED svítidlo výp - M5_11</t>
  </si>
  <si>
    <t>Silniční LED svítidlo výp - M5_12</t>
  </si>
  <si>
    <t>Silniční LED svítidlo výp - M5_13</t>
  </si>
  <si>
    <t>Silniční LED svítidlo výp - M5_16</t>
  </si>
  <si>
    <t>Silniční LED svítidlo výp - M5_17</t>
  </si>
  <si>
    <t>Silniční LED svítidlo výp - M5_18</t>
  </si>
  <si>
    <t>Silniční LED svítidlo výp - M5_19</t>
  </si>
  <si>
    <t>Silniční LED svítidlo výp - M5_20</t>
  </si>
  <si>
    <t>Silniční LED svítidlo výp - M5_24</t>
  </si>
  <si>
    <t>Silniční LED svítidlo výp - M5_25</t>
  </si>
  <si>
    <t>Silniční LED svítidlo výp - M5_27</t>
  </si>
  <si>
    <t>Silniční LED svítidlo výp - M5_28</t>
  </si>
  <si>
    <t>Silniční LED svítidlo výp - M5_30</t>
  </si>
  <si>
    <t>Silniční LED svítidlo výp - M5_31</t>
  </si>
  <si>
    <t>Silniční LED svítidlo výp - M5_32</t>
  </si>
  <si>
    <t>Silniční LED svítidlo výp - M5_33</t>
  </si>
  <si>
    <t>Silniční LED svítidlo výp - M5_34</t>
  </si>
  <si>
    <t>Silniční LED svítidlo výp - M6_01</t>
  </si>
  <si>
    <t>Silniční LED svítidlo výp - M6_02</t>
  </si>
  <si>
    <t>Silniční LED svítidlo výp - M6_04</t>
  </si>
  <si>
    <t>Silniční LED svítidlo výp - M6_07</t>
  </si>
  <si>
    <t>Silniční LED svítidlo výp - M6_08</t>
  </si>
  <si>
    <t>Silniční LED svítidlo výp - M6_09</t>
  </si>
  <si>
    <t>Silniční LED svítidlo výp - M6_10</t>
  </si>
  <si>
    <t>Silniční LED svítidlo výp - M6_11</t>
  </si>
  <si>
    <t>Silniční LED svítidlo výp - M6_12</t>
  </si>
  <si>
    <t>Silniční LED svítidlo výp - M6_13</t>
  </si>
  <si>
    <t>Silniční LED svítidlo výp - M6_15</t>
  </si>
  <si>
    <t>Silniční LED svítidlo výp - M6_17</t>
  </si>
  <si>
    <t>Silniční LED svítidlo výp - M6_18</t>
  </si>
  <si>
    <t>Silniční LED svítidlo výp - M6_20</t>
  </si>
  <si>
    <t>Silniční LED svítidlo výp - M6_22</t>
  </si>
  <si>
    <t>Silniční LED svítidlo výp - M6_23</t>
  </si>
  <si>
    <t>Silniční LED svítidlo výp - M6_24</t>
  </si>
  <si>
    <t>Silniční LED svítidlo výp - OK_02</t>
  </si>
  <si>
    <t>Silniční LED svítidlo výp - OK_03</t>
  </si>
  <si>
    <t>Silniční LED svítidlo výp - P_01</t>
  </si>
  <si>
    <t>Silniční LED svítidlo výp - P_02</t>
  </si>
  <si>
    <t>Silniční LED svítidlo výp - P_03</t>
  </si>
  <si>
    <t>Silniční LED svítidlo výp - P_04</t>
  </si>
  <si>
    <t>Silniční LED svítidlo výp - P_06</t>
  </si>
  <si>
    <t>Silniční LED svítidlo výp - P_07</t>
  </si>
  <si>
    <t>Silniční LED svítidlo výp - P_08</t>
  </si>
  <si>
    <t>Silniční LED svítidlo výp - P_10</t>
  </si>
  <si>
    <t>Silniční LED svítidlo výp - P_12</t>
  </si>
  <si>
    <t>Silniční LED svítidlo výp - P_13</t>
  </si>
  <si>
    <t>Silniční LED svítidlo výp - P_14</t>
  </si>
  <si>
    <t>Silniční LED svítidlo výp - P_15</t>
  </si>
  <si>
    <t>Silniční LED svítidlo výp - P_16</t>
  </si>
  <si>
    <t>Silniční LED svítidlo výp - P_17</t>
  </si>
  <si>
    <t>Silniční LED svítidlo výp - P_19</t>
  </si>
  <si>
    <t>Silniční LED svítidlo výp - P_20</t>
  </si>
  <si>
    <t>Silniční LED svítidlo výp - P_21</t>
  </si>
  <si>
    <t>Silniční LED svítidlo výp - P_22</t>
  </si>
  <si>
    <t>Silniční LED svítidlo výp - P_23</t>
  </si>
  <si>
    <t>Silniční LED svítidlo výp - P_26</t>
  </si>
  <si>
    <t>Silniční LED svítidlo výp - P_28</t>
  </si>
  <si>
    <t>Silniční LED svítidlo výp - P_29</t>
  </si>
  <si>
    <t>Silniční LED svítidlo výp - P_31</t>
  </si>
  <si>
    <t>Silniční LED svítidlo výp - P_32</t>
  </si>
  <si>
    <t>Silniční LED svítidlo výp - P5_01</t>
  </si>
  <si>
    <t>Silniční LED svítidlo výp - P5_03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</si>
  <si>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</si>
  <si>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</si>
  <si>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</si>
  <si>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</si>
  <si>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</si>
  <si>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</si>
  <si>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</si>
  <si>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</si>
  <si>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</si>
  <si>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</si>
  <si>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</si>
  <si>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</si>
  <si>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</si>
  <si>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</si>
  <si>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</si>
  <si>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</si>
  <si>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</si>
  <si>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</si>
  <si>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</si>
  <si>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</si>
  <si>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</si>
  <si>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</si>
  <si>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</si>
  <si>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</si>
  <si>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</si>
  <si>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</si>
  <si>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</si>
  <si>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</si>
  <si>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</si>
  <si>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</si>
  <si>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</si>
  <si>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</si>
  <si>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</si>
  <si>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</si>
  <si>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</si>
  <si>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</si>
  <si>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</si>
  <si>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</si>
  <si>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z toho způsobilé výdaje</t>
  </si>
  <si>
    <t>z toho nezpůsobilé výdaje</t>
  </si>
  <si>
    <t>Celkové výdaje</t>
  </si>
  <si>
    <t>Příloha ZD č. 4</t>
  </si>
  <si>
    <t>Položkový rozpočet : Rekonstrukce veřejného osvětlení v Šumperku - 2.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</si>
</sst>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7" fillId="0" borderId="0" applyBorder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 applyNumberFormat="0" applyFill="0" applyBorder="0" applyProtection="0"/>
    <xf numFmtId="44" fontId="6" fillId="0" borderId="0" applyFont="0" applyFill="0" applyBorder="0" applyAlignment="0" applyProtection="0"/>
    <xf numFmtId="0" fontId="3" fillId="0" borderId="0"/>
    <xf numFmtId="0" fontId="3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0" fontId="1" fillId="0" borderId="0"/>
    <xf numFmtId="0" fontId="1" fillId="0" borderId="0"/>
  </cellStyleXfs>
  <cellXfs count="84">
    <xf numFmtId="0" fontId="0" fillId="0" borderId="0" xfId="0"/>
    <xf numFmtId="44" fontId="10" fillId="2" borderId="2" xfId="1" applyFont="1" applyFill="1" applyBorder="1" applyAlignment="1">
      <alignment horizontal="center" vertical="center" wrapText="1"/>
    </xf>
    <xf numFmtId="49" fontId="9" fillId="2" borderId="2" xfId="3" applyNumberFormat="1" applyFont="1" applyFill="1" applyBorder="1" applyAlignment="1">
      <alignment horizontal="center" vertical="center"/>
    </xf>
    <xf numFmtId="49" fontId="8" fillId="0" borderId="0" xfId="3" applyNumberFormat="1" applyFont="1" applyAlignment="1">
      <alignment horizontal="center" vertical="center"/>
    </xf>
    <xf numFmtId="49" fontId="8" fillId="0" borderId="2" xfId="3" applyNumberFormat="1" applyFont="1" applyBorder="1" applyAlignment="1">
      <alignment horizontal="center" vertical="center"/>
    </xf>
    <xf numFmtId="0" fontId="9" fillId="2" borderId="2" xfId="3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8" fillId="0" borderId="1" xfId="3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4" fontId="8" fillId="0" borderId="2" xfId="1" applyFont="1" applyBorder="1" applyAlignment="1">
      <alignment horizontal="center" vertical="center"/>
    </xf>
    <xf numFmtId="44" fontId="8" fillId="0" borderId="0" xfId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9" fillId="2" borderId="2" xfId="3" applyFont="1" applyFill="1" applyBorder="1" applyAlignment="1">
      <alignment vertical="center"/>
    </xf>
    <xf numFmtId="0" fontId="8" fillId="2" borderId="2" xfId="3" applyFont="1" applyFill="1" applyBorder="1" applyAlignment="1">
      <alignment horizontal="center" vertical="center"/>
    </xf>
    <xf numFmtId="44" fontId="8" fillId="2" borderId="2" xfId="1" applyFont="1" applyFill="1" applyBorder="1" applyAlignment="1">
      <alignment vertical="center"/>
    </xf>
    <xf numFmtId="44" fontId="8" fillId="2" borderId="2" xfId="1" applyFont="1" applyFill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44" fontId="8" fillId="0" borderId="0" xfId="1" applyFont="1" applyAlignment="1">
      <alignment vertical="center"/>
    </xf>
    <xf numFmtId="44" fontId="8" fillId="0" borderId="0" xfId="1" applyFont="1" applyAlignment="1">
      <alignment horizontal="center" vertical="center"/>
    </xf>
    <xf numFmtId="44" fontId="8" fillId="0" borderId="0" xfId="1" applyFont="1" applyFill="1" applyAlignment="1">
      <alignment horizontal="center" vertical="center"/>
    </xf>
    <xf numFmtId="0" fontId="9" fillId="2" borderId="2" xfId="3" applyFont="1" applyFill="1" applyBorder="1" applyAlignment="1">
      <alignment horizontal="left" vertical="center"/>
    </xf>
    <xf numFmtId="44" fontId="9" fillId="2" borderId="2" xfId="1" applyFont="1" applyFill="1" applyBorder="1" applyAlignment="1">
      <alignment horizontal="center" vertical="center"/>
    </xf>
    <xf numFmtId="0" fontId="9" fillId="0" borderId="0" xfId="3" applyFont="1" applyAlignment="1">
      <alignment vertical="center"/>
    </xf>
    <xf numFmtId="0" fontId="11" fillId="0" borderId="0" xfId="3" applyFont="1" applyAlignment="1">
      <alignment vertical="center" wrapText="1"/>
    </xf>
    <xf numFmtId="44" fontId="8" fillId="0" borderId="4" xfId="1" applyFont="1" applyBorder="1" applyAlignment="1">
      <alignment horizontal="left" vertical="center"/>
    </xf>
    <xf numFmtId="44" fontId="8" fillId="0" borderId="0" xfId="1" applyFont="1" applyFill="1" applyBorder="1" applyAlignment="1">
      <alignment horizontal="left" vertical="center"/>
    </xf>
    <xf numFmtId="0" fontId="8" fillId="0" borderId="0" xfId="0" applyFont="1"/>
    <xf numFmtId="49" fontId="8" fillId="0" borderId="2" xfId="3" applyNumberFormat="1" applyFont="1" applyBorder="1" applyAlignment="1">
      <alignment horizontal="center"/>
    </xf>
    <xf numFmtId="44" fontId="8" fillId="0" borderId="0" xfId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3" applyFont="1" applyBorder="1" applyAlignment="1">
      <alignment horizontal="center" vertical="center"/>
    </xf>
    <xf numFmtId="44" fontId="15" fillId="0" borderId="1" xfId="1" applyFont="1" applyBorder="1" applyAlignment="1">
      <alignment horizontal="center" vertical="center"/>
    </xf>
    <xf numFmtId="44" fontId="15" fillId="0" borderId="2" xfId="1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0" fontId="15" fillId="0" borderId="0" xfId="3" applyFont="1" applyAlignment="1">
      <alignment vertical="center"/>
    </xf>
    <xf numFmtId="0" fontId="15" fillId="0" borderId="0" xfId="3" applyFont="1" applyAlignment="1">
      <alignment horizontal="center" vertical="center"/>
    </xf>
    <xf numFmtId="44" fontId="15" fillId="0" borderId="0" xfId="1" applyFont="1" applyAlignment="1">
      <alignment vertical="center"/>
    </xf>
    <xf numFmtId="44" fontId="15" fillId="0" borderId="0" xfId="1" applyFont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44" fontId="15" fillId="2" borderId="2" xfId="1" applyFont="1" applyFill="1" applyBorder="1" applyAlignment="1">
      <alignment horizontal="center" vertical="center"/>
    </xf>
    <xf numFmtId="0" fontId="15" fillId="0" borderId="2" xfId="3" applyFont="1" applyBorder="1" applyAlignment="1">
      <alignment vertical="center"/>
    </xf>
    <xf numFmtId="0" fontId="15" fillId="0" borderId="2" xfId="10" applyFont="1" applyBorder="1"/>
    <xf numFmtId="0" fontId="15" fillId="0" borderId="2" xfId="0" applyFont="1" applyBorder="1" applyAlignment="1">
      <alignment horizontal="center" vertical="center"/>
    </xf>
    <xf numFmtId="44" fontId="15" fillId="0" borderId="3" xfId="1" applyFont="1" applyBorder="1" applyAlignment="1">
      <alignment vertical="center"/>
    </xf>
    <xf numFmtId="0" fontId="15" fillId="2" borderId="1" xfId="3" applyFont="1" applyFill="1" applyBorder="1" applyAlignment="1">
      <alignment horizontal="center" vertical="center"/>
    </xf>
    <xf numFmtId="0" fontId="15" fillId="0" borderId="2" xfId="3" applyFont="1" applyBorder="1"/>
    <xf numFmtId="0" fontId="15" fillId="0" borderId="2" xfId="3" applyFont="1" applyBorder="1" applyAlignment="1">
      <alignment horizontal="center"/>
    </xf>
    <xf numFmtId="44" fontId="15" fillId="0" borderId="2" xfId="1" applyFont="1" applyFill="1" applyBorder="1" applyAlignment="1">
      <alignment horizontal="center" vertical="center"/>
    </xf>
    <xf numFmtId="44" fontId="15" fillId="0" borderId="2" xfId="1" applyFont="1" applyFill="1" applyBorder="1" applyAlignment="1">
      <alignment horizontal="center"/>
    </xf>
    <xf numFmtId="0" fontId="15" fillId="0" borderId="0" xfId="4" applyFont="1" applyAlignment="1">
      <alignment vertical="center" wrapText="1"/>
    </xf>
    <xf numFmtId="0" fontId="16" fillId="0" borderId="5" xfId="3" applyFont="1" applyBorder="1" applyAlignment="1">
      <alignment vertical="center"/>
    </xf>
    <xf numFmtId="44" fontId="16" fillId="0" borderId="0" xfId="3" applyNumberFormat="1" applyFont="1" applyAlignment="1">
      <alignment vertical="center"/>
    </xf>
    <xf numFmtId="0" fontId="16" fillId="0" borderId="0" xfId="3" applyFont="1" applyAlignment="1">
      <alignment vertical="center"/>
    </xf>
    <xf numFmtId="0" fontId="17" fillId="0" borderId="2" xfId="4" applyFont="1" applyBorder="1" applyAlignment="1">
      <alignment wrapText="1"/>
    </xf>
    <xf numFmtId="44" fontId="15" fillId="0" borderId="2" xfId="1" applyFont="1" applyBorder="1" applyAlignment="1">
      <alignment vertical="center"/>
    </xf>
    <xf numFmtId="0" fontId="18" fillId="0" borderId="2" xfId="4" applyFont="1" applyBorder="1" applyAlignment="1">
      <alignment wrapText="1"/>
    </xf>
    <xf numFmtId="0" fontId="18" fillId="0" borderId="2" xfId="4" applyFont="1" applyBorder="1" applyAlignment="1">
      <alignment vertical="center" wrapText="1"/>
    </xf>
    <xf numFmtId="10" fontId="18" fillId="0" borderId="2" xfId="2" applyNumberFormat="1" applyFont="1" applyBorder="1" applyAlignment="1">
      <alignment vertical="center" wrapText="1"/>
    </xf>
    <xf numFmtId="44" fontId="18" fillId="0" borderId="2" xfId="1" applyFont="1" applyBorder="1" applyAlignment="1">
      <alignment vertical="center" wrapText="1"/>
    </xf>
    <xf numFmtId="0" fontId="15" fillId="0" borderId="0" xfId="0" applyFont="1"/>
    <xf numFmtId="44" fontId="15" fillId="0" borderId="0" xfId="0" applyNumberFormat="1" applyFont="1"/>
    <xf numFmtId="49" fontId="15" fillId="0" borderId="4" xfId="3" applyNumberFormat="1" applyFont="1" applyBorder="1" applyAlignment="1">
      <alignment horizontal="center" vertical="center"/>
    </xf>
    <xf numFmtId="14" fontId="18" fillId="0" borderId="4" xfId="3" applyNumberFormat="1" applyFont="1" applyBorder="1" applyAlignment="1">
      <alignment horizontal="left" vertical="center" wrapText="1"/>
    </xf>
    <xf numFmtId="0" fontId="15" fillId="0" borderId="4" xfId="3" applyFont="1" applyBorder="1" applyAlignment="1">
      <alignment horizontal="center" vertical="center"/>
    </xf>
    <xf numFmtId="44" fontId="15" fillId="0" borderId="4" xfId="1" applyFont="1" applyBorder="1" applyAlignment="1">
      <alignment horizontal="right" vertical="center"/>
    </xf>
    <xf numFmtId="164" fontId="15" fillId="3" borderId="2" xfId="0" applyNumberFormat="1" applyFont="1" applyFill="1" applyBorder="1"/>
    <xf numFmtId="44" fontId="15" fillId="3" borderId="2" xfId="1" applyFont="1" applyFill="1" applyBorder="1" applyAlignment="1">
      <alignment vertical="center"/>
    </xf>
    <xf numFmtId="44" fontId="15" fillId="3" borderId="1" xfId="1" applyFont="1" applyFill="1" applyBorder="1"/>
    <xf numFmtId="0" fontId="15" fillId="0" borderId="1" xfId="3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44" fontId="8" fillId="0" borderId="4" xfId="1" applyFont="1" applyBorder="1" applyAlignment="1">
      <alignment horizontal="left" vertical="center"/>
    </xf>
    <xf numFmtId="49" fontId="10" fillId="2" borderId="2" xfId="3" applyNumberFormat="1" applyFont="1" applyFill="1" applyBorder="1" applyAlignment="1">
      <alignment horizontal="center" vertical="center" wrapText="1"/>
    </xf>
    <xf numFmtId="0" fontId="10" fillId="2" borderId="2" xfId="3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19" fillId="0" borderId="0" xfId="0" applyFont="1" applyAlignment="1">
      <alignment horizontal="left" vertical="center"/>
    </xf>
    <xf numFmtId="0" fontId="20" fillId="0" borderId="0" xfId="6" applyFont="1" applyAlignment="1">
      <alignment vertical="center"/>
    </xf>
    <xf numFmtId="0" fontId="20" fillId="0" borderId="0" xfId="6" applyFont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</cellXfs>
  <cellStyles count="54">
    <cellStyle name="Měna" xfId="1" builtinId="4"/>
    <cellStyle name="Měna 2" xfId="7" xr:uid="{38B4EED3-B4A8-427A-9ABA-DC98B56A8EB5}"/>
    <cellStyle name="Měna 2 2" xfId="22" xr:uid="{2BFEEA3F-0CEC-4117-9436-37963D126260}"/>
    <cellStyle name="Měna 2 2 2" xfId="47" xr:uid="{9E050C86-FE56-4892-8EAE-ADBD718251D0}"/>
    <cellStyle name="Měna 2 3" xfId="15" xr:uid="{854B635B-E130-4435-BE24-3467B1CA35DD}"/>
    <cellStyle name="Měna 2 3 2" xfId="40" xr:uid="{08B716AE-D3C8-4265-B57F-4A188EE1069F}"/>
    <cellStyle name="Měna 2 4" xfId="33" xr:uid="{0CFD72DE-A9FE-4242-9225-7CFEAE013636}"/>
    <cellStyle name="Měna 3" xfId="9" xr:uid="{53B1EECC-998D-454D-B3F9-A493BF0404AB}"/>
    <cellStyle name="Měna 3 2" xfId="23" xr:uid="{6CA44C01-EDCA-4DDD-9D8D-1F6EA44657E2}"/>
    <cellStyle name="Měna 3 2 2" xfId="48" xr:uid="{F0697478-72A6-43A5-99C8-AFDC19F4FBF2}"/>
    <cellStyle name="Měna 3 3" xfId="34" xr:uid="{23D6263E-8963-44EC-8997-C47EC33D37D5}"/>
    <cellStyle name="Měna 4" xfId="18" xr:uid="{B6B57AAA-86D4-43DD-B3A3-657076649256}"/>
    <cellStyle name="Měna 4 2" xfId="43" xr:uid="{17C26C44-C14C-43C1-8B96-179406335F2F}"/>
    <cellStyle name="Měna 5" xfId="26" xr:uid="{FCE58B95-E8F7-4A2D-957D-1D3BC9DE56E2}"/>
    <cellStyle name="Měna 5 2" xfId="51" xr:uid="{9427BC42-750A-4EF5-9601-F44FFEBB6E28}"/>
    <cellStyle name="Měna 6" xfId="12" xr:uid="{8D404626-5EBA-4EC8-BCA2-BB5F7353EBF0}"/>
    <cellStyle name="Měna 6 2" xfId="37" xr:uid="{C7D004F1-2926-49E2-9019-86A8FFD065A2}"/>
    <cellStyle name="Měna 7" xfId="29" xr:uid="{C87A40AF-E92A-4953-A6F0-54C712058A06}"/>
    <cellStyle name="Normální" xfId="0" builtinId="0"/>
    <cellStyle name="Normální 17" xfId="3" xr:uid="{DC2148E9-BEBE-44BC-8643-F9DEF88E2987}"/>
    <cellStyle name="Normální 17 2" xfId="10" xr:uid="{8819E1A8-AE37-4C28-9BA3-3CB8FA40272C}"/>
    <cellStyle name="Normální 17 2 2" xfId="24" xr:uid="{DA65B9F2-A1DD-4CF9-9D00-E7C4C5C0CE28}"/>
    <cellStyle name="Normální 17 2 2 2" xfId="49" xr:uid="{BA3EF736-ADD2-4E42-9307-4B2A72B355DE}"/>
    <cellStyle name="Normální 17 2 3" xfId="16" xr:uid="{E3EE6D82-53F6-4523-B411-F4BB21F9FA20}"/>
    <cellStyle name="Normální 17 2 3 2" xfId="41" xr:uid="{A5321049-CCB7-47E4-8AA1-5A6B18BE7E03}"/>
    <cellStyle name="Normální 17 2 4" xfId="35" xr:uid="{ADB175DE-A165-4064-ABA1-8F16AE859EF5}"/>
    <cellStyle name="Normální 17 3" xfId="19" xr:uid="{FD846073-805A-43D1-8C5B-63F983860DD4}"/>
    <cellStyle name="Normální 17 3 2" xfId="44" xr:uid="{71849272-6AB6-4109-98C0-B4A3251EE347}"/>
    <cellStyle name="Normální 17 4" xfId="27" xr:uid="{D013E85D-A421-4363-95AF-26A5D88CC75C}"/>
    <cellStyle name="Normální 17 4 2" xfId="52" xr:uid="{00A7F289-0446-4D35-BBD1-51871B8CCC1A}"/>
    <cellStyle name="Normální 17 5" xfId="13" xr:uid="{C00C9AC1-A854-47B8-BA92-92DE8FE1A7B3}"/>
    <cellStyle name="Normální 17 5 2" xfId="38" xr:uid="{527E114A-2A75-4761-970D-05258EE69278}"/>
    <cellStyle name="Normální 17 6" xfId="30" xr:uid="{C211CE24-763B-4409-BD19-AB75DD04AE12}"/>
    <cellStyle name="Normální 18" xfId="4" xr:uid="{FCD58F99-9C90-4B7F-BCCD-6DFE413B06F7}"/>
    <cellStyle name="Normální 18 2" xfId="11" xr:uid="{D897E730-7B50-4F4D-97E0-23355C2A06A7}"/>
    <cellStyle name="Normální 18 2 2" xfId="25" xr:uid="{BCC57834-7D76-4D70-8483-32428667FA2E}"/>
    <cellStyle name="Normální 18 2 2 2" xfId="50" xr:uid="{93390D7C-D58C-4C8C-8595-E29F05750EB0}"/>
    <cellStyle name="Normální 18 2 3" xfId="17" xr:uid="{BD3AC178-3BF1-4A7A-A9A3-AB8A1AFF7939}"/>
    <cellStyle name="Normální 18 2 3 2" xfId="42" xr:uid="{DDB84F79-1A24-4EFE-B1F5-28918239EF1E}"/>
    <cellStyle name="Normální 18 2 4" xfId="36" xr:uid="{D8099B4D-CD80-49BC-9290-B39B3A114419}"/>
    <cellStyle name="Normální 18 3" xfId="20" xr:uid="{B780CB89-9D93-4651-8210-6C4D03F67560}"/>
    <cellStyle name="Normální 18 3 2" xfId="45" xr:uid="{F911EDA2-4622-4286-8DCE-D7DA04EB0B36}"/>
    <cellStyle name="Normální 18 4" xfId="28" xr:uid="{6EB27156-2DE1-497C-BA26-1F28F8A02D7D}"/>
    <cellStyle name="Normální 18 4 2" xfId="53" xr:uid="{9A9EEC93-1870-4A82-B07C-F91CB6FBC1D3}"/>
    <cellStyle name="Normální 18 5" xfId="14" xr:uid="{DE4365CE-D8EE-4B04-8B5C-668DEF621297}"/>
    <cellStyle name="Normální 18 5 2" xfId="39" xr:uid="{76A79213-8BA5-4EE5-B13C-23B7189793E1}"/>
    <cellStyle name="Normální 18 6" xfId="31" xr:uid="{2DE68E1A-0F0A-44A5-AD56-822DBC7F5E04}"/>
    <cellStyle name="Normální 2" xfId="6" xr:uid="{1E825CD4-324C-48D7-B698-700B0CE35DC8}"/>
    <cellStyle name="Normální 2 2" xfId="21" xr:uid="{883A73F0-FD2A-41C9-96E8-9F6525C0C0E1}"/>
    <cellStyle name="Normální 2 2 2" xfId="46" xr:uid="{744FABD2-49D3-4F23-B223-1A0E7DC91D57}"/>
    <cellStyle name="Normální 2 3" xfId="32" xr:uid="{E55FD8D2-311E-437C-9149-952F64F617E8}"/>
    <cellStyle name="Normální 22 2" xfId="8" xr:uid="{8F72907F-DF75-4873-8395-D1DF930A6948}"/>
    <cellStyle name="Pivot Table Value" xfId="5" xr:uid="{D908DB31-C81F-445D-89C8-E1A198463EAF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02DC3-A028-400B-BC3A-10CD94BA4973}">
  <sheetPr>
    <pageSetUpPr fitToPage="1"/>
  </sheetPr>
  <dimension ref="B1:N119"/>
  <sheetViews>
    <sheetView tabSelected="1" zoomScale="90" zoomScaleNormal="90" workbookViewId="0">
      <selection activeCell="R29" sqref="R29"/>
    </sheetView>
  </sheetViews>
  <sheetFormatPr defaultColWidth="9.140625" defaultRowHeight="12.75" x14ac:dyDescent="0.25"/>
  <cols>
    <col min="1" max="1" width="3.140625" style="10" customWidth="1"/>
    <col min="2" max="2" width="5.28515625" style="8" bestFit="1" customWidth="1"/>
    <col min="3" max="3" width="73" style="10" customWidth="1"/>
    <col min="4" max="4" width="8" style="10" bestFit="1" customWidth="1"/>
    <col min="5" max="5" width="6.7109375" style="10" bestFit="1" customWidth="1"/>
    <col min="6" max="6" width="16.28515625" style="10" bestFit="1" customWidth="1"/>
    <col min="7" max="7" width="14.85546875" style="10" bestFit="1" customWidth="1"/>
    <col min="8" max="8" width="15.85546875" style="10" bestFit="1" customWidth="1"/>
    <col min="9" max="9" width="2.7109375" style="10" customWidth="1"/>
    <col min="10" max="10" width="14.85546875" style="10" bestFit="1" customWidth="1"/>
    <col min="11" max="11" width="14.7109375" style="10" bestFit="1" customWidth="1"/>
    <col min="12" max="12" width="13.28515625" style="10" bestFit="1" customWidth="1"/>
    <col min="13" max="13" width="3.28515625" style="10" customWidth="1"/>
    <col min="14" max="14" width="14.85546875" style="10" bestFit="1" customWidth="1"/>
    <col min="15" max="16384" width="9.140625" style="10"/>
  </cols>
  <sheetData>
    <row r="1" spans="2:13" ht="15.75" x14ac:dyDescent="0.25">
      <c r="B1" s="79" t="s">
        <v>238</v>
      </c>
      <c r="C1" s="79"/>
      <c r="D1" s="80"/>
      <c r="E1" s="80"/>
      <c r="F1" s="81"/>
      <c r="G1" s="81"/>
      <c r="H1" s="81"/>
      <c r="I1" s="80"/>
      <c r="J1" s="81"/>
      <c r="K1" s="82"/>
      <c r="L1" s="83" t="s">
        <v>237</v>
      </c>
      <c r="M1" s="13"/>
    </row>
    <row r="2" spans="2:13" ht="12.75" customHeight="1" x14ac:dyDescent="0.2">
      <c r="B2" s="74" t="s">
        <v>0</v>
      </c>
      <c r="C2" s="75" t="s">
        <v>1</v>
      </c>
      <c r="D2" s="75" t="s">
        <v>2</v>
      </c>
      <c r="E2" s="75" t="s">
        <v>3</v>
      </c>
      <c r="F2" s="76" t="s">
        <v>99</v>
      </c>
      <c r="G2" s="77"/>
      <c r="H2" s="78"/>
      <c r="I2" s="31"/>
      <c r="J2" s="76" t="s">
        <v>100</v>
      </c>
      <c r="K2" s="78"/>
      <c r="L2" s="72" t="s">
        <v>36</v>
      </c>
      <c r="M2" s="6"/>
    </row>
    <row r="3" spans="2:13" x14ac:dyDescent="0.25">
      <c r="B3" s="74"/>
      <c r="C3" s="75"/>
      <c r="D3" s="75"/>
      <c r="E3" s="75"/>
      <c r="F3" s="1" t="s">
        <v>4</v>
      </c>
      <c r="G3" s="1" t="s">
        <v>97</v>
      </c>
      <c r="H3" s="1" t="s">
        <v>98</v>
      </c>
      <c r="I3" s="1"/>
      <c r="J3" s="1" t="s">
        <v>97</v>
      </c>
      <c r="K3" s="1" t="s">
        <v>98</v>
      </c>
      <c r="L3" s="72"/>
      <c r="M3" s="6"/>
    </row>
    <row r="4" spans="2:13" x14ac:dyDescent="0.25">
      <c r="B4" s="2" t="s">
        <v>5</v>
      </c>
      <c r="C4" s="14" t="s">
        <v>6</v>
      </c>
      <c r="D4" s="15"/>
      <c r="E4" s="15"/>
      <c r="F4" s="16"/>
      <c r="G4" s="17"/>
      <c r="H4" s="17"/>
      <c r="I4" s="11"/>
      <c r="J4" s="17"/>
      <c r="K4" s="17"/>
      <c r="L4" s="72"/>
      <c r="M4" s="6"/>
    </row>
    <row r="5" spans="2:13" x14ac:dyDescent="0.2">
      <c r="B5" s="7" t="s">
        <v>7</v>
      </c>
      <c r="C5" s="71" t="s">
        <v>110</v>
      </c>
      <c r="D5" s="32">
        <v>104</v>
      </c>
      <c r="E5" s="33" t="s">
        <v>8</v>
      </c>
      <c r="F5" s="68">
        <v>0</v>
      </c>
      <c r="G5" s="34">
        <f t="shared" ref="G5:G6" si="0">D5*F5</f>
        <v>0</v>
      </c>
      <c r="H5" s="34" t="s">
        <v>9</v>
      </c>
      <c r="I5" s="34"/>
      <c r="J5" s="34">
        <f t="shared" ref="J5:J6" si="1">G5*1.21</f>
        <v>0</v>
      </c>
      <c r="K5" s="34" t="s">
        <v>9</v>
      </c>
      <c r="L5" s="35">
        <f t="shared" ref="L5:L6" si="2">J5-G5</f>
        <v>0</v>
      </c>
      <c r="M5" s="6"/>
    </row>
    <row r="6" spans="2:13" x14ac:dyDescent="0.2">
      <c r="B6" s="7" t="s">
        <v>10</v>
      </c>
      <c r="C6" s="71" t="s">
        <v>111</v>
      </c>
      <c r="D6" s="32">
        <v>2</v>
      </c>
      <c r="E6" s="33" t="s">
        <v>8</v>
      </c>
      <c r="F6" s="68">
        <v>0</v>
      </c>
      <c r="G6" s="34">
        <f t="shared" si="0"/>
        <v>0</v>
      </c>
      <c r="H6" s="34" t="s">
        <v>9</v>
      </c>
      <c r="I6" s="34"/>
      <c r="J6" s="34">
        <f t="shared" si="1"/>
        <v>0</v>
      </c>
      <c r="K6" s="34" t="s">
        <v>9</v>
      </c>
      <c r="L6" s="35">
        <f t="shared" si="2"/>
        <v>0</v>
      </c>
      <c r="M6" s="6"/>
    </row>
    <row r="7" spans="2:13" x14ac:dyDescent="0.2">
      <c r="B7" s="7" t="s">
        <v>11</v>
      </c>
      <c r="C7" s="71" t="s">
        <v>112</v>
      </c>
      <c r="D7" s="32">
        <v>2</v>
      </c>
      <c r="E7" s="33" t="s">
        <v>8</v>
      </c>
      <c r="F7" s="68">
        <v>0</v>
      </c>
      <c r="G7" s="34">
        <f t="shared" ref="G7:G70" si="3">D7*F7</f>
        <v>0</v>
      </c>
      <c r="H7" s="34" t="s">
        <v>9</v>
      </c>
      <c r="I7" s="34"/>
      <c r="J7" s="34">
        <f t="shared" ref="J7:J70" si="4">G7*1.21</f>
        <v>0</v>
      </c>
      <c r="K7" s="34" t="s">
        <v>9</v>
      </c>
      <c r="L7" s="35">
        <f t="shared" ref="L7:L70" si="5">J7-G7</f>
        <v>0</v>
      </c>
      <c r="M7" s="6"/>
    </row>
    <row r="8" spans="2:13" x14ac:dyDescent="0.2">
      <c r="B8" s="7" t="s">
        <v>12</v>
      </c>
      <c r="C8" s="71" t="s">
        <v>113</v>
      </c>
      <c r="D8" s="32">
        <v>2</v>
      </c>
      <c r="E8" s="33" t="s">
        <v>8</v>
      </c>
      <c r="F8" s="68">
        <v>0</v>
      </c>
      <c r="G8" s="34">
        <f t="shared" si="3"/>
        <v>0</v>
      </c>
      <c r="H8" s="34" t="s">
        <v>9</v>
      </c>
      <c r="I8" s="34"/>
      <c r="J8" s="34">
        <f t="shared" si="4"/>
        <v>0</v>
      </c>
      <c r="K8" s="34" t="s">
        <v>9</v>
      </c>
      <c r="L8" s="35">
        <f t="shared" si="5"/>
        <v>0</v>
      </c>
      <c r="M8" s="6"/>
    </row>
    <row r="9" spans="2:13" x14ac:dyDescent="0.2">
      <c r="B9" s="7" t="s">
        <v>13</v>
      </c>
      <c r="C9" s="71" t="s">
        <v>114</v>
      </c>
      <c r="D9" s="32">
        <v>2</v>
      </c>
      <c r="E9" s="33" t="s">
        <v>8</v>
      </c>
      <c r="F9" s="68">
        <v>0</v>
      </c>
      <c r="G9" s="34">
        <f t="shared" si="3"/>
        <v>0</v>
      </c>
      <c r="H9" s="34" t="s">
        <v>9</v>
      </c>
      <c r="I9" s="34"/>
      <c r="J9" s="34">
        <f t="shared" si="4"/>
        <v>0</v>
      </c>
      <c r="K9" s="34" t="s">
        <v>9</v>
      </c>
      <c r="L9" s="35">
        <f t="shared" si="5"/>
        <v>0</v>
      </c>
      <c r="M9" s="6"/>
    </row>
    <row r="10" spans="2:13" x14ac:dyDescent="0.2">
      <c r="B10" s="7" t="s">
        <v>37</v>
      </c>
      <c r="C10" s="71" t="s">
        <v>115</v>
      </c>
      <c r="D10" s="32">
        <v>2</v>
      </c>
      <c r="E10" s="33" t="s">
        <v>8</v>
      </c>
      <c r="F10" s="68">
        <v>0</v>
      </c>
      <c r="G10" s="34">
        <f t="shared" si="3"/>
        <v>0</v>
      </c>
      <c r="H10" s="34" t="s">
        <v>9</v>
      </c>
      <c r="I10" s="34"/>
      <c r="J10" s="34">
        <f t="shared" si="4"/>
        <v>0</v>
      </c>
      <c r="K10" s="34" t="s">
        <v>9</v>
      </c>
      <c r="L10" s="35">
        <f t="shared" si="5"/>
        <v>0</v>
      </c>
      <c r="M10" s="6"/>
    </row>
    <row r="11" spans="2:13" x14ac:dyDescent="0.2">
      <c r="B11" s="7" t="s">
        <v>14</v>
      </c>
      <c r="C11" s="71" t="s">
        <v>116</v>
      </c>
      <c r="D11" s="32">
        <v>2</v>
      </c>
      <c r="E11" s="33" t="s">
        <v>8</v>
      </c>
      <c r="F11" s="68">
        <v>0</v>
      </c>
      <c r="G11" s="34">
        <f t="shared" si="3"/>
        <v>0</v>
      </c>
      <c r="H11" s="34" t="s">
        <v>9</v>
      </c>
      <c r="I11" s="34"/>
      <c r="J11" s="34">
        <f t="shared" si="4"/>
        <v>0</v>
      </c>
      <c r="K11" s="34" t="s">
        <v>9</v>
      </c>
      <c r="L11" s="35">
        <f t="shared" si="5"/>
        <v>0</v>
      </c>
      <c r="M11" s="6"/>
    </row>
    <row r="12" spans="2:13" x14ac:dyDescent="0.2">
      <c r="B12" s="7" t="s">
        <v>52</v>
      </c>
      <c r="C12" s="71" t="s">
        <v>117</v>
      </c>
      <c r="D12" s="32">
        <v>2</v>
      </c>
      <c r="E12" s="33" t="s">
        <v>8</v>
      </c>
      <c r="F12" s="68">
        <v>0</v>
      </c>
      <c r="G12" s="34">
        <f t="shared" si="3"/>
        <v>0</v>
      </c>
      <c r="H12" s="34" t="s">
        <v>9</v>
      </c>
      <c r="I12" s="34"/>
      <c r="J12" s="34">
        <f t="shared" si="4"/>
        <v>0</v>
      </c>
      <c r="K12" s="34" t="s">
        <v>9</v>
      </c>
      <c r="L12" s="35">
        <f t="shared" si="5"/>
        <v>0</v>
      </c>
      <c r="M12" s="6"/>
    </row>
    <row r="13" spans="2:13" x14ac:dyDescent="0.2">
      <c r="B13" s="7" t="s">
        <v>53</v>
      </c>
      <c r="C13" s="71" t="s">
        <v>118</v>
      </c>
      <c r="D13" s="32">
        <v>2</v>
      </c>
      <c r="E13" s="33" t="s">
        <v>8</v>
      </c>
      <c r="F13" s="68">
        <v>0</v>
      </c>
      <c r="G13" s="34">
        <f t="shared" si="3"/>
        <v>0</v>
      </c>
      <c r="H13" s="34" t="s">
        <v>9</v>
      </c>
      <c r="I13" s="34"/>
      <c r="J13" s="34">
        <f t="shared" si="4"/>
        <v>0</v>
      </c>
      <c r="K13" s="34" t="s">
        <v>9</v>
      </c>
      <c r="L13" s="35">
        <f t="shared" si="5"/>
        <v>0</v>
      </c>
      <c r="M13" s="6"/>
    </row>
    <row r="14" spans="2:13" x14ac:dyDescent="0.2">
      <c r="B14" s="7" t="s">
        <v>54</v>
      </c>
      <c r="C14" s="71" t="s">
        <v>119</v>
      </c>
      <c r="D14" s="32">
        <v>2</v>
      </c>
      <c r="E14" s="33" t="s">
        <v>8</v>
      </c>
      <c r="F14" s="68">
        <v>0</v>
      </c>
      <c r="G14" s="34">
        <f t="shared" si="3"/>
        <v>0</v>
      </c>
      <c r="H14" s="34" t="s">
        <v>9</v>
      </c>
      <c r="I14" s="34"/>
      <c r="J14" s="34">
        <f t="shared" si="4"/>
        <v>0</v>
      </c>
      <c r="K14" s="34" t="s">
        <v>9</v>
      </c>
      <c r="L14" s="35">
        <f t="shared" si="5"/>
        <v>0</v>
      </c>
      <c r="M14" s="6"/>
    </row>
    <row r="15" spans="2:13" x14ac:dyDescent="0.2">
      <c r="B15" s="7" t="s">
        <v>55</v>
      </c>
      <c r="C15" s="71" t="s">
        <v>120</v>
      </c>
      <c r="D15" s="32">
        <v>2</v>
      </c>
      <c r="E15" s="33" t="s">
        <v>8</v>
      </c>
      <c r="F15" s="68">
        <v>0</v>
      </c>
      <c r="G15" s="34">
        <f t="shared" si="3"/>
        <v>0</v>
      </c>
      <c r="H15" s="34" t="s">
        <v>9</v>
      </c>
      <c r="I15" s="34"/>
      <c r="J15" s="34">
        <f t="shared" si="4"/>
        <v>0</v>
      </c>
      <c r="K15" s="34" t="s">
        <v>9</v>
      </c>
      <c r="L15" s="35">
        <f t="shared" si="5"/>
        <v>0</v>
      </c>
      <c r="M15" s="6"/>
    </row>
    <row r="16" spans="2:13" x14ac:dyDescent="0.2">
      <c r="B16" s="7" t="s">
        <v>56</v>
      </c>
      <c r="C16" s="71" t="s">
        <v>121</v>
      </c>
      <c r="D16" s="32">
        <v>2</v>
      </c>
      <c r="E16" s="33" t="s">
        <v>8</v>
      </c>
      <c r="F16" s="68">
        <v>0</v>
      </c>
      <c r="G16" s="34">
        <f t="shared" si="3"/>
        <v>0</v>
      </c>
      <c r="H16" s="34" t="s">
        <v>9</v>
      </c>
      <c r="I16" s="34"/>
      <c r="J16" s="34">
        <f t="shared" si="4"/>
        <v>0</v>
      </c>
      <c r="K16" s="34" t="s">
        <v>9</v>
      </c>
      <c r="L16" s="35">
        <f t="shared" si="5"/>
        <v>0</v>
      </c>
      <c r="M16" s="6"/>
    </row>
    <row r="17" spans="2:13" x14ac:dyDescent="0.2">
      <c r="B17" s="7" t="s">
        <v>57</v>
      </c>
      <c r="C17" s="71" t="s">
        <v>122</v>
      </c>
      <c r="D17" s="32">
        <v>2</v>
      </c>
      <c r="E17" s="33" t="s">
        <v>8</v>
      </c>
      <c r="F17" s="68">
        <v>0</v>
      </c>
      <c r="G17" s="34">
        <f t="shared" si="3"/>
        <v>0</v>
      </c>
      <c r="H17" s="34" t="s">
        <v>9</v>
      </c>
      <c r="I17" s="34"/>
      <c r="J17" s="34">
        <f t="shared" si="4"/>
        <v>0</v>
      </c>
      <c r="K17" s="34" t="s">
        <v>9</v>
      </c>
      <c r="L17" s="35">
        <f t="shared" si="5"/>
        <v>0</v>
      </c>
      <c r="M17" s="6"/>
    </row>
    <row r="18" spans="2:13" x14ac:dyDescent="0.2">
      <c r="B18" s="7" t="s">
        <v>58</v>
      </c>
      <c r="C18" s="71" t="s">
        <v>123</v>
      </c>
      <c r="D18" s="32">
        <v>2</v>
      </c>
      <c r="E18" s="33" t="s">
        <v>8</v>
      </c>
      <c r="F18" s="68">
        <v>0</v>
      </c>
      <c r="G18" s="34">
        <f t="shared" si="3"/>
        <v>0</v>
      </c>
      <c r="H18" s="34" t="s">
        <v>9</v>
      </c>
      <c r="I18" s="34"/>
      <c r="J18" s="34">
        <f t="shared" si="4"/>
        <v>0</v>
      </c>
      <c r="K18" s="34" t="s">
        <v>9</v>
      </c>
      <c r="L18" s="35">
        <f t="shared" si="5"/>
        <v>0</v>
      </c>
      <c r="M18" s="6"/>
    </row>
    <row r="19" spans="2:13" x14ac:dyDescent="0.2">
      <c r="B19" s="7" t="s">
        <v>59</v>
      </c>
      <c r="C19" s="71" t="s">
        <v>124</v>
      </c>
      <c r="D19" s="32">
        <v>2</v>
      </c>
      <c r="E19" s="33" t="s">
        <v>8</v>
      </c>
      <c r="F19" s="68">
        <v>0</v>
      </c>
      <c r="G19" s="34">
        <f t="shared" si="3"/>
        <v>0</v>
      </c>
      <c r="H19" s="34" t="s">
        <v>9</v>
      </c>
      <c r="I19" s="34"/>
      <c r="J19" s="34">
        <f t="shared" si="4"/>
        <v>0</v>
      </c>
      <c r="K19" s="34" t="s">
        <v>9</v>
      </c>
      <c r="L19" s="35">
        <f t="shared" si="5"/>
        <v>0</v>
      </c>
      <c r="M19" s="6"/>
    </row>
    <row r="20" spans="2:13" x14ac:dyDescent="0.2">
      <c r="B20" s="7" t="s">
        <v>60</v>
      </c>
      <c r="C20" s="71" t="s">
        <v>125</v>
      </c>
      <c r="D20" s="32">
        <v>3</v>
      </c>
      <c r="E20" s="33" t="s">
        <v>8</v>
      </c>
      <c r="F20" s="68">
        <v>0</v>
      </c>
      <c r="G20" s="34">
        <f t="shared" si="3"/>
        <v>0</v>
      </c>
      <c r="H20" s="34" t="s">
        <v>9</v>
      </c>
      <c r="I20" s="34"/>
      <c r="J20" s="34">
        <f t="shared" si="4"/>
        <v>0</v>
      </c>
      <c r="K20" s="34" t="s">
        <v>9</v>
      </c>
      <c r="L20" s="35">
        <f t="shared" si="5"/>
        <v>0</v>
      </c>
      <c r="M20" s="6"/>
    </row>
    <row r="21" spans="2:13" x14ac:dyDescent="0.2">
      <c r="B21" s="7" t="s">
        <v>65</v>
      </c>
      <c r="C21" s="71" t="s">
        <v>126</v>
      </c>
      <c r="D21" s="32">
        <v>8</v>
      </c>
      <c r="E21" s="33" t="s">
        <v>8</v>
      </c>
      <c r="F21" s="68">
        <v>0</v>
      </c>
      <c r="G21" s="34">
        <f t="shared" si="3"/>
        <v>0</v>
      </c>
      <c r="H21" s="34" t="s">
        <v>9</v>
      </c>
      <c r="I21" s="34"/>
      <c r="J21" s="34">
        <f t="shared" si="4"/>
        <v>0</v>
      </c>
      <c r="K21" s="34" t="s">
        <v>9</v>
      </c>
      <c r="L21" s="35">
        <f t="shared" si="5"/>
        <v>0</v>
      </c>
      <c r="M21" s="6"/>
    </row>
    <row r="22" spans="2:13" x14ac:dyDescent="0.2">
      <c r="B22" s="7" t="s">
        <v>67</v>
      </c>
      <c r="C22" s="71" t="s">
        <v>127</v>
      </c>
      <c r="D22" s="32">
        <v>9</v>
      </c>
      <c r="E22" s="33" t="s">
        <v>8</v>
      </c>
      <c r="F22" s="68">
        <v>0</v>
      </c>
      <c r="G22" s="34">
        <f t="shared" si="3"/>
        <v>0</v>
      </c>
      <c r="H22" s="34" t="s">
        <v>9</v>
      </c>
      <c r="I22" s="34"/>
      <c r="J22" s="34">
        <f t="shared" si="4"/>
        <v>0</v>
      </c>
      <c r="K22" s="34" t="s">
        <v>9</v>
      </c>
      <c r="L22" s="35">
        <f t="shared" si="5"/>
        <v>0</v>
      </c>
      <c r="M22" s="6"/>
    </row>
    <row r="23" spans="2:13" x14ac:dyDescent="0.2">
      <c r="B23" s="7" t="s">
        <v>70</v>
      </c>
      <c r="C23" s="71" t="s">
        <v>128</v>
      </c>
      <c r="D23" s="32">
        <v>4</v>
      </c>
      <c r="E23" s="33" t="s">
        <v>8</v>
      </c>
      <c r="F23" s="68">
        <v>0</v>
      </c>
      <c r="G23" s="34">
        <f t="shared" si="3"/>
        <v>0</v>
      </c>
      <c r="H23" s="34" t="s">
        <v>9</v>
      </c>
      <c r="I23" s="34"/>
      <c r="J23" s="34">
        <f t="shared" si="4"/>
        <v>0</v>
      </c>
      <c r="K23" s="34" t="s">
        <v>9</v>
      </c>
      <c r="L23" s="35">
        <f t="shared" si="5"/>
        <v>0</v>
      </c>
      <c r="M23" s="6"/>
    </row>
    <row r="24" spans="2:13" x14ac:dyDescent="0.2">
      <c r="B24" s="7" t="s">
        <v>71</v>
      </c>
      <c r="C24" s="71" t="s">
        <v>129</v>
      </c>
      <c r="D24" s="32">
        <v>5</v>
      </c>
      <c r="E24" s="33" t="s">
        <v>8</v>
      </c>
      <c r="F24" s="68">
        <v>0</v>
      </c>
      <c r="G24" s="34">
        <f t="shared" si="3"/>
        <v>0</v>
      </c>
      <c r="H24" s="34" t="s">
        <v>9</v>
      </c>
      <c r="I24" s="34"/>
      <c r="J24" s="34">
        <f t="shared" si="4"/>
        <v>0</v>
      </c>
      <c r="K24" s="34" t="s">
        <v>9</v>
      </c>
      <c r="L24" s="35">
        <f t="shared" si="5"/>
        <v>0</v>
      </c>
      <c r="M24" s="6"/>
    </row>
    <row r="25" spans="2:13" x14ac:dyDescent="0.2">
      <c r="B25" s="7" t="s">
        <v>72</v>
      </c>
      <c r="C25" s="71" t="s">
        <v>130</v>
      </c>
      <c r="D25" s="32">
        <v>1</v>
      </c>
      <c r="E25" s="33" t="s">
        <v>8</v>
      </c>
      <c r="F25" s="68">
        <v>0</v>
      </c>
      <c r="G25" s="34">
        <f t="shared" si="3"/>
        <v>0</v>
      </c>
      <c r="H25" s="34" t="s">
        <v>9</v>
      </c>
      <c r="I25" s="34"/>
      <c r="J25" s="34">
        <f t="shared" si="4"/>
        <v>0</v>
      </c>
      <c r="K25" s="34" t="s">
        <v>9</v>
      </c>
      <c r="L25" s="35">
        <f t="shared" si="5"/>
        <v>0</v>
      </c>
      <c r="M25" s="6"/>
    </row>
    <row r="26" spans="2:13" x14ac:dyDescent="0.2">
      <c r="B26" s="7" t="s">
        <v>73</v>
      </c>
      <c r="C26" s="71" t="s">
        <v>131</v>
      </c>
      <c r="D26" s="32">
        <v>24</v>
      </c>
      <c r="E26" s="33" t="s">
        <v>8</v>
      </c>
      <c r="F26" s="68">
        <v>0</v>
      </c>
      <c r="G26" s="34">
        <f t="shared" si="3"/>
        <v>0</v>
      </c>
      <c r="H26" s="34" t="s">
        <v>9</v>
      </c>
      <c r="I26" s="34"/>
      <c r="J26" s="34">
        <f t="shared" si="4"/>
        <v>0</v>
      </c>
      <c r="K26" s="34" t="s">
        <v>9</v>
      </c>
      <c r="L26" s="35">
        <f t="shared" si="5"/>
        <v>0</v>
      </c>
      <c r="M26" s="6"/>
    </row>
    <row r="27" spans="2:13" x14ac:dyDescent="0.2">
      <c r="B27" s="7" t="s">
        <v>74</v>
      </c>
      <c r="C27" s="71" t="s">
        <v>132</v>
      </c>
      <c r="D27" s="32">
        <v>7</v>
      </c>
      <c r="E27" s="33" t="s">
        <v>8</v>
      </c>
      <c r="F27" s="68">
        <v>0</v>
      </c>
      <c r="G27" s="34">
        <f t="shared" si="3"/>
        <v>0</v>
      </c>
      <c r="H27" s="34" t="s">
        <v>9</v>
      </c>
      <c r="I27" s="34"/>
      <c r="J27" s="34">
        <f t="shared" si="4"/>
        <v>0</v>
      </c>
      <c r="K27" s="34" t="s">
        <v>9</v>
      </c>
      <c r="L27" s="35">
        <f t="shared" si="5"/>
        <v>0</v>
      </c>
      <c r="M27" s="6"/>
    </row>
    <row r="28" spans="2:13" x14ac:dyDescent="0.2">
      <c r="B28" s="7" t="s">
        <v>75</v>
      </c>
      <c r="C28" s="71" t="s">
        <v>133</v>
      </c>
      <c r="D28" s="32">
        <v>36</v>
      </c>
      <c r="E28" s="33" t="s">
        <v>8</v>
      </c>
      <c r="F28" s="68">
        <v>0</v>
      </c>
      <c r="G28" s="34">
        <f t="shared" si="3"/>
        <v>0</v>
      </c>
      <c r="H28" s="34" t="s">
        <v>9</v>
      </c>
      <c r="I28" s="34"/>
      <c r="J28" s="34">
        <f t="shared" si="4"/>
        <v>0</v>
      </c>
      <c r="K28" s="34" t="s">
        <v>9</v>
      </c>
      <c r="L28" s="35">
        <f t="shared" si="5"/>
        <v>0</v>
      </c>
      <c r="M28" s="6"/>
    </row>
    <row r="29" spans="2:13" x14ac:dyDescent="0.2">
      <c r="B29" s="7" t="s">
        <v>76</v>
      </c>
      <c r="C29" s="71" t="s">
        <v>134</v>
      </c>
      <c r="D29" s="32">
        <v>2</v>
      </c>
      <c r="E29" s="33" t="s">
        <v>8</v>
      </c>
      <c r="F29" s="68">
        <v>0</v>
      </c>
      <c r="G29" s="34">
        <f t="shared" si="3"/>
        <v>0</v>
      </c>
      <c r="H29" s="34" t="s">
        <v>9</v>
      </c>
      <c r="I29" s="34"/>
      <c r="J29" s="34">
        <f t="shared" si="4"/>
        <v>0</v>
      </c>
      <c r="K29" s="34" t="s">
        <v>9</v>
      </c>
      <c r="L29" s="35">
        <f t="shared" si="5"/>
        <v>0</v>
      </c>
      <c r="M29" s="6"/>
    </row>
    <row r="30" spans="2:13" x14ac:dyDescent="0.2">
      <c r="B30" s="7" t="s">
        <v>77</v>
      </c>
      <c r="C30" s="71" t="s">
        <v>135</v>
      </c>
      <c r="D30" s="32">
        <v>2</v>
      </c>
      <c r="E30" s="33" t="s">
        <v>8</v>
      </c>
      <c r="F30" s="68">
        <v>0</v>
      </c>
      <c r="G30" s="34">
        <f t="shared" si="3"/>
        <v>0</v>
      </c>
      <c r="H30" s="34" t="s">
        <v>9</v>
      </c>
      <c r="I30" s="34"/>
      <c r="J30" s="34">
        <f t="shared" si="4"/>
        <v>0</v>
      </c>
      <c r="K30" s="34" t="s">
        <v>9</v>
      </c>
      <c r="L30" s="35">
        <f t="shared" si="5"/>
        <v>0</v>
      </c>
      <c r="M30" s="6"/>
    </row>
    <row r="31" spans="2:13" x14ac:dyDescent="0.2">
      <c r="B31" s="7" t="s">
        <v>78</v>
      </c>
      <c r="C31" s="71" t="s">
        <v>136</v>
      </c>
      <c r="D31" s="32">
        <v>5</v>
      </c>
      <c r="E31" s="33" t="s">
        <v>8</v>
      </c>
      <c r="F31" s="68">
        <v>0</v>
      </c>
      <c r="G31" s="34">
        <f t="shared" si="3"/>
        <v>0</v>
      </c>
      <c r="H31" s="34" t="s">
        <v>9</v>
      </c>
      <c r="I31" s="34"/>
      <c r="J31" s="34">
        <f t="shared" si="4"/>
        <v>0</v>
      </c>
      <c r="K31" s="34" t="s">
        <v>9</v>
      </c>
      <c r="L31" s="35">
        <f t="shared" si="5"/>
        <v>0</v>
      </c>
      <c r="M31" s="6"/>
    </row>
    <row r="32" spans="2:13" x14ac:dyDescent="0.2">
      <c r="B32" s="7" t="s">
        <v>79</v>
      </c>
      <c r="C32" s="71" t="s">
        <v>137</v>
      </c>
      <c r="D32" s="32">
        <v>4</v>
      </c>
      <c r="E32" s="33" t="s">
        <v>8</v>
      </c>
      <c r="F32" s="68">
        <v>0</v>
      </c>
      <c r="G32" s="34">
        <f t="shared" si="3"/>
        <v>0</v>
      </c>
      <c r="H32" s="34" t="s">
        <v>9</v>
      </c>
      <c r="I32" s="34"/>
      <c r="J32" s="34">
        <f t="shared" si="4"/>
        <v>0</v>
      </c>
      <c r="K32" s="34" t="s">
        <v>9</v>
      </c>
      <c r="L32" s="35">
        <f t="shared" si="5"/>
        <v>0</v>
      </c>
      <c r="M32" s="6"/>
    </row>
    <row r="33" spans="2:13" x14ac:dyDescent="0.2">
      <c r="B33" s="7" t="s">
        <v>80</v>
      </c>
      <c r="C33" s="71" t="s">
        <v>138</v>
      </c>
      <c r="D33" s="32">
        <v>8</v>
      </c>
      <c r="E33" s="33" t="s">
        <v>8</v>
      </c>
      <c r="F33" s="68">
        <v>0</v>
      </c>
      <c r="G33" s="34">
        <f t="shared" si="3"/>
        <v>0</v>
      </c>
      <c r="H33" s="34" t="s">
        <v>9</v>
      </c>
      <c r="I33" s="34"/>
      <c r="J33" s="34">
        <f t="shared" si="4"/>
        <v>0</v>
      </c>
      <c r="K33" s="34" t="s">
        <v>9</v>
      </c>
      <c r="L33" s="35">
        <f t="shared" si="5"/>
        <v>0</v>
      </c>
      <c r="M33" s="6"/>
    </row>
    <row r="34" spans="2:13" x14ac:dyDescent="0.2">
      <c r="B34" s="7" t="s">
        <v>81</v>
      </c>
      <c r="C34" s="71" t="s">
        <v>139</v>
      </c>
      <c r="D34" s="32">
        <v>34</v>
      </c>
      <c r="E34" s="33" t="s">
        <v>8</v>
      </c>
      <c r="F34" s="68">
        <v>0</v>
      </c>
      <c r="G34" s="34">
        <f t="shared" si="3"/>
        <v>0</v>
      </c>
      <c r="H34" s="34" t="s">
        <v>9</v>
      </c>
      <c r="I34" s="34"/>
      <c r="J34" s="34">
        <f t="shared" si="4"/>
        <v>0</v>
      </c>
      <c r="K34" s="34" t="s">
        <v>9</v>
      </c>
      <c r="L34" s="35">
        <f t="shared" si="5"/>
        <v>0</v>
      </c>
      <c r="M34" s="6"/>
    </row>
    <row r="35" spans="2:13" x14ac:dyDescent="0.2">
      <c r="B35" s="7" t="s">
        <v>82</v>
      </c>
      <c r="C35" s="71" t="s">
        <v>140</v>
      </c>
      <c r="D35" s="32">
        <v>16</v>
      </c>
      <c r="E35" s="33" t="s">
        <v>8</v>
      </c>
      <c r="F35" s="68">
        <v>0</v>
      </c>
      <c r="G35" s="34">
        <f t="shared" si="3"/>
        <v>0</v>
      </c>
      <c r="H35" s="34" t="s">
        <v>9</v>
      </c>
      <c r="I35" s="34"/>
      <c r="J35" s="34">
        <f t="shared" si="4"/>
        <v>0</v>
      </c>
      <c r="K35" s="34" t="s">
        <v>9</v>
      </c>
      <c r="L35" s="35">
        <f t="shared" si="5"/>
        <v>0</v>
      </c>
      <c r="M35" s="6"/>
    </row>
    <row r="36" spans="2:13" x14ac:dyDescent="0.2">
      <c r="B36" s="7" t="s">
        <v>83</v>
      </c>
      <c r="C36" s="71" t="s">
        <v>141</v>
      </c>
      <c r="D36" s="32">
        <v>26</v>
      </c>
      <c r="E36" s="33" t="s">
        <v>8</v>
      </c>
      <c r="F36" s="68">
        <v>0</v>
      </c>
      <c r="G36" s="34">
        <f t="shared" si="3"/>
        <v>0</v>
      </c>
      <c r="H36" s="34" t="s">
        <v>9</v>
      </c>
      <c r="I36" s="34"/>
      <c r="J36" s="34">
        <f t="shared" si="4"/>
        <v>0</v>
      </c>
      <c r="K36" s="34" t="s">
        <v>9</v>
      </c>
      <c r="L36" s="35">
        <f t="shared" si="5"/>
        <v>0</v>
      </c>
      <c r="M36" s="6"/>
    </row>
    <row r="37" spans="2:13" x14ac:dyDescent="0.2">
      <c r="B37" s="7" t="s">
        <v>84</v>
      </c>
      <c r="C37" s="71" t="s">
        <v>142</v>
      </c>
      <c r="D37" s="32">
        <v>2</v>
      </c>
      <c r="E37" s="33" t="s">
        <v>8</v>
      </c>
      <c r="F37" s="68">
        <v>0</v>
      </c>
      <c r="G37" s="34">
        <f t="shared" si="3"/>
        <v>0</v>
      </c>
      <c r="H37" s="34" t="s">
        <v>9</v>
      </c>
      <c r="I37" s="34"/>
      <c r="J37" s="34">
        <f t="shared" si="4"/>
        <v>0</v>
      </c>
      <c r="K37" s="34" t="s">
        <v>9</v>
      </c>
      <c r="L37" s="35">
        <f t="shared" si="5"/>
        <v>0</v>
      </c>
      <c r="M37" s="6"/>
    </row>
    <row r="38" spans="2:13" x14ac:dyDescent="0.2">
      <c r="B38" s="7" t="s">
        <v>85</v>
      </c>
      <c r="C38" s="71" t="s">
        <v>143</v>
      </c>
      <c r="D38" s="32">
        <v>1</v>
      </c>
      <c r="E38" s="33" t="s">
        <v>8</v>
      </c>
      <c r="F38" s="68">
        <v>0</v>
      </c>
      <c r="G38" s="34">
        <f t="shared" si="3"/>
        <v>0</v>
      </c>
      <c r="H38" s="34" t="s">
        <v>9</v>
      </c>
      <c r="I38" s="34"/>
      <c r="J38" s="34">
        <f t="shared" si="4"/>
        <v>0</v>
      </c>
      <c r="K38" s="34" t="s">
        <v>9</v>
      </c>
      <c r="L38" s="35">
        <f t="shared" si="5"/>
        <v>0</v>
      </c>
      <c r="M38" s="6"/>
    </row>
    <row r="39" spans="2:13" x14ac:dyDescent="0.2">
      <c r="B39" s="7" t="s">
        <v>86</v>
      </c>
      <c r="C39" s="71" t="s">
        <v>144</v>
      </c>
      <c r="D39" s="32">
        <v>22</v>
      </c>
      <c r="E39" s="33" t="s">
        <v>8</v>
      </c>
      <c r="F39" s="68">
        <v>0</v>
      </c>
      <c r="G39" s="34">
        <f t="shared" si="3"/>
        <v>0</v>
      </c>
      <c r="H39" s="34" t="s">
        <v>9</v>
      </c>
      <c r="I39" s="34"/>
      <c r="J39" s="34">
        <f t="shared" si="4"/>
        <v>0</v>
      </c>
      <c r="K39" s="34" t="s">
        <v>9</v>
      </c>
      <c r="L39" s="35">
        <f t="shared" si="5"/>
        <v>0</v>
      </c>
      <c r="M39" s="6"/>
    </row>
    <row r="40" spans="2:13" x14ac:dyDescent="0.2">
      <c r="B40" s="7" t="s">
        <v>87</v>
      </c>
      <c r="C40" s="71" t="s">
        <v>145</v>
      </c>
      <c r="D40" s="32">
        <v>2</v>
      </c>
      <c r="E40" s="33" t="s">
        <v>8</v>
      </c>
      <c r="F40" s="68">
        <v>0</v>
      </c>
      <c r="G40" s="34">
        <f t="shared" si="3"/>
        <v>0</v>
      </c>
      <c r="H40" s="34" t="s">
        <v>9</v>
      </c>
      <c r="I40" s="34"/>
      <c r="J40" s="34">
        <f t="shared" si="4"/>
        <v>0</v>
      </c>
      <c r="K40" s="34" t="s">
        <v>9</v>
      </c>
      <c r="L40" s="35">
        <f t="shared" si="5"/>
        <v>0</v>
      </c>
      <c r="M40" s="6"/>
    </row>
    <row r="41" spans="2:13" x14ac:dyDescent="0.2">
      <c r="B41" s="7" t="s">
        <v>88</v>
      </c>
      <c r="C41" s="71" t="s">
        <v>146</v>
      </c>
      <c r="D41" s="32">
        <v>4</v>
      </c>
      <c r="E41" s="33" t="s">
        <v>8</v>
      </c>
      <c r="F41" s="68">
        <v>0</v>
      </c>
      <c r="G41" s="34">
        <f t="shared" si="3"/>
        <v>0</v>
      </c>
      <c r="H41" s="34" t="s">
        <v>9</v>
      </c>
      <c r="I41" s="34"/>
      <c r="J41" s="34">
        <f t="shared" si="4"/>
        <v>0</v>
      </c>
      <c r="K41" s="34" t="s">
        <v>9</v>
      </c>
      <c r="L41" s="35">
        <f t="shared" si="5"/>
        <v>0</v>
      </c>
      <c r="M41" s="6"/>
    </row>
    <row r="42" spans="2:13" x14ac:dyDescent="0.2">
      <c r="B42" s="7" t="s">
        <v>89</v>
      </c>
      <c r="C42" s="71" t="s">
        <v>147</v>
      </c>
      <c r="D42" s="32">
        <v>13</v>
      </c>
      <c r="E42" s="33" t="s">
        <v>8</v>
      </c>
      <c r="F42" s="68">
        <v>0</v>
      </c>
      <c r="G42" s="34">
        <f t="shared" si="3"/>
        <v>0</v>
      </c>
      <c r="H42" s="34" t="s">
        <v>9</v>
      </c>
      <c r="I42" s="34"/>
      <c r="J42" s="34">
        <f t="shared" si="4"/>
        <v>0</v>
      </c>
      <c r="K42" s="34" t="s">
        <v>9</v>
      </c>
      <c r="L42" s="35">
        <f t="shared" si="5"/>
        <v>0</v>
      </c>
      <c r="M42" s="6"/>
    </row>
    <row r="43" spans="2:13" x14ac:dyDescent="0.2">
      <c r="B43" s="7" t="s">
        <v>90</v>
      </c>
      <c r="C43" s="71" t="s">
        <v>148</v>
      </c>
      <c r="D43" s="32">
        <v>4</v>
      </c>
      <c r="E43" s="33" t="s">
        <v>8</v>
      </c>
      <c r="F43" s="68">
        <v>0</v>
      </c>
      <c r="G43" s="34">
        <f t="shared" si="3"/>
        <v>0</v>
      </c>
      <c r="H43" s="34" t="s">
        <v>9</v>
      </c>
      <c r="I43" s="34"/>
      <c r="J43" s="34">
        <f t="shared" si="4"/>
        <v>0</v>
      </c>
      <c r="K43" s="34" t="s">
        <v>9</v>
      </c>
      <c r="L43" s="35">
        <f t="shared" si="5"/>
        <v>0</v>
      </c>
      <c r="M43" s="6"/>
    </row>
    <row r="44" spans="2:13" x14ac:dyDescent="0.2">
      <c r="B44" s="7" t="s">
        <v>91</v>
      </c>
      <c r="C44" s="71" t="s">
        <v>149</v>
      </c>
      <c r="D44" s="32">
        <v>10</v>
      </c>
      <c r="E44" s="33" t="s">
        <v>8</v>
      </c>
      <c r="F44" s="68">
        <v>0</v>
      </c>
      <c r="G44" s="34">
        <f t="shared" si="3"/>
        <v>0</v>
      </c>
      <c r="H44" s="34" t="s">
        <v>9</v>
      </c>
      <c r="I44" s="34"/>
      <c r="J44" s="34">
        <f t="shared" si="4"/>
        <v>0</v>
      </c>
      <c r="K44" s="34" t="s">
        <v>9</v>
      </c>
      <c r="L44" s="35">
        <f t="shared" si="5"/>
        <v>0</v>
      </c>
      <c r="M44" s="6"/>
    </row>
    <row r="45" spans="2:13" x14ac:dyDescent="0.2">
      <c r="B45" s="7" t="s">
        <v>92</v>
      </c>
      <c r="C45" s="71" t="s">
        <v>150</v>
      </c>
      <c r="D45" s="32">
        <v>6</v>
      </c>
      <c r="E45" s="33" t="s">
        <v>8</v>
      </c>
      <c r="F45" s="68">
        <v>0</v>
      </c>
      <c r="G45" s="34">
        <f t="shared" si="3"/>
        <v>0</v>
      </c>
      <c r="H45" s="34" t="s">
        <v>9</v>
      </c>
      <c r="I45" s="34"/>
      <c r="J45" s="34">
        <f t="shared" si="4"/>
        <v>0</v>
      </c>
      <c r="K45" s="34" t="s">
        <v>9</v>
      </c>
      <c r="L45" s="35">
        <f t="shared" si="5"/>
        <v>0</v>
      </c>
      <c r="M45" s="6"/>
    </row>
    <row r="46" spans="2:13" x14ac:dyDescent="0.2">
      <c r="B46" s="7" t="s">
        <v>93</v>
      </c>
      <c r="C46" s="71" t="s">
        <v>151</v>
      </c>
      <c r="D46" s="32">
        <v>44</v>
      </c>
      <c r="E46" s="33" t="s">
        <v>8</v>
      </c>
      <c r="F46" s="68">
        <v>0</v>
      </c>
      <c r="G46" s="34">
        <f t="shared" si="3"/>
        <v>0</v>
      </c>
      <c r="H46" s="34" t="s">
        <v>9</v>
      </c>
      <c r="I46" s="34"/>
      <c r="J46" s="34">
        <f t="shared" si="4"/>
        <v>0</v>
      </c>
      <c r="K46" s="34" t="s">
        <v>9</v>
      </c>
      <c r="L46" s="35">
        <f t="shared" si="5"/>
        <v>0</v>
      </c>
      <c r="M46" s="6"/>
    </row>
    <row r="47" spans="2:13" x14ac:dyDescent="0.2">
      <c r="B47" s="7" t="s">
        <v>94</v>
      </c>
      <c r="C47" s="71" t="s">
        <v>152</v>
      </c>
      <c r="D47" s="32">
        <v>8</v>
      </c>
      <c r="E47" s="33" t="s">
        <v>8</v>
      </c>
      <c r="F47" s="68">
        <v>0</v>
      </c>
      <c r="G47" s="34">
        <f t="shared" si="3"/>
        <v>0</v>
      </c>
      <c r="H47" s="34" t="s">
        <v>9</v>
      </c>
      <c r="I47" s="34"/>
      <c r="J47" s="34">
        <f t="shared" si="4"/>
        <v>0</v>
      </c>
      <c r="K47" s="34" t="s">
        <v>9</v>
      </c>
      <c r="L47" s="35">
        <f t="shared" si="5"/>
        <v>0</v>
      </c>
      <c r="M47" s="6"/>
    </row>
    <row r="48" spans="2:13" x14ac:dyDescent="0.2">
      <c r="B48" s="7" t="s">
        <v>95</v>
      </c>
      <c r="C48" s="71" t="s">
        <v>153</v>
      </c>
      <c r="D48" s="32">
        <v>26</v>
      </c>
      <c r="E48" s="33" t="s">
        <v>8</v>
      </c>
      <c r="F48" s="68">
        <v>0</v>
      </c>
      <c r="G48" s="34">
        <f t="shared" si="3"/>
        <v>0</v>
      </c>
      <c r="H48" s="34" t="s">
        <v>9</v>
      </c>
      <c r="I48" s="34"/>
      <c r="J48" s="34">
        <f t="shared" si="4"/>
        <v>0</v>
      </c>
      <c r="K48" s="34" t="s">
        <v>9</v>
      </c>
      <c r="L48" s="35">
        <f t="shared" si="5"/>
        <v>0</v>
      </c>
      <c r="M48" s="6"/>
    </row>
    <row r="49" spans="2:13" x14ac:dyDescent="0.2">
      <c r="B49" s="7" t="s">
        <v>96</v>
      </c>
      <c r="C49" s="71" t="s">
        <v>154</v>
      </c>
      <c r="D49" s="32">
        <v>9</v>
      </c>
      <c r="E49" s="33" t="s">
        <v>8</v>
      </c>
      <c r="F49" s="68">
        <v>0</v>
      </c>
      <c r="G49" s="34">
        <f t="shared" si="3"/>
        <v>0</v>
      </c>
      <c r="H49" s="34" t="s">
        <v>9</v>
      </c>
      <c r="I49" s="34"/>
      <c r="J49" s="34">
        <f t="shared" si="4"/>
        <v>0</v>
      </c>
      <c r="K49" s="34" t="s">
        <v>9</v>
      </c>
      <c r="L49" s="35">
        <f t="shared" si="5"/>
        <v>0</v>
      </c>
      <c r="M49" s="6"/>
    </row>
    <row r="50" spans="2:13" x14ac:dyDescent="0.2">
      <c r="B50" s="7" t="s">
        <v>104</v>
      </c>
      <c r="C50" s="71" t="s">
        <v>155</v>
      </c>
      <c r="D50" s="32">
        <v>22</v>
      </c>
      <c r="E50" s="33" t="s">
        <v>8</v>
      </c>
      <c r="F50" s="68">
        <v>0</v>
      </c>
      <c r="G50" s="34">
        <f t="shared" si="3"/>
        <v>0</v>
      </c>
      <c r="H50" s="34" t="s">
        <v>9</v>
      </c>
      <c r="I50" s="34"/>
      <c r="J50" s="34">
        <f t="shared" si="4"/>
        <v>0</v>
      </c>
      <c r="K50" s="34" t="s">
        <v>9</v>
      </c>
      <c r="L50" s="35">
        <f t="shared" si="5"/>
        <v>0</v>
      </c>
      <c r="M50" s="6"/>
    </row>
    <row r="51" spans="2:13" x14ac:dyDescent="0.2">
      <c r="B51" s="7" t="s">
        <v>105</v>
      </c>
      <c r="C51" s="71" t="s">
        <v>156</v>
      </c>
      <c r="D51" s="32">
        <v>34</v>
      </c>
      <c r="E51" s="33" t="s">
        <v>8</v>
      </c>
      <c r="F51" s="68">
        <v>0</v>
      </c>
      <c r="G51" s="34">
        <f t="shared" si="3"/>
        <v>0</v>
      </c>
      <c r="H51" s="34" t="s">
        <v>9</v>
      </c>
      <c r="I51" s="34"/>
      <c r="J51" s="34">
        <f t="shared" si="4"/>
        <v>0</v>
      </c>
      <c r="K51" s="34" t="s">
        <v>9</v>
      </c>
      <c r="L51" s="35">
        <f t="shared" si="5"/>
        <v>0</v>
      </c>
      <c r="M51" s="6"/>
    </row>
    <row r="52" spans="2:13" x14ac:dyDescent="0.2">
      <c r="B52" s="7" t="s">
        <v>106</v>
      </c>
      <c r="C52" s="71" t="s">
        <v>157</v>
      </c>
      <c r="D52" s="32">
        <v>48</v>
      </c>
      <c r="E52" s="33" t="s">
        <v>8</v>
      </c>
      <c r="F52" s="68">
        <v>0</v>
      </c>
      <c r="G52" s="34">
        <f t="shared" si="3"/>
        <v>0</v>
      </c>
      <c r="H52" s="34" t="s">
        <v>9</v>
      </c>
      <c r="I52" s="34"/>
      <c r="J52" s="34">
        <f t="shared" si="4"/>
        <v>0</v>
      </c>
      <c r="K52" s="34" t="s">
        <v>9</v>
      </c>
      <c r="L52" s="35">
        <f t="shared" si="5"/>
        <v>0</v>
      </c>
      <c r="M52" s="6"/>
    </row>
    <row r="53" spans="2:13" x14ac:dyDescent="0.2">
      <c r="B53" s="7" t="s">
        <v>107</v>
      </c>
      <c r="C53" s="71" t="s">
        <v>158</v>
      </c>
      <c r="D53" s="32">
        <v>35</v>
      </c>
      <c r="E53" s="33" t="s">
        <v>8</v>
      </c>
      <c r="F53" s="68">
        <v>0</v>
      </c>
      <c r="G53" s="34">
        <f t="shared" si="3"/>
        <v>0</v>
      </c>
      <c r="H53" s="34" t="s">
        <v>9</v>
      </c>
      <c r="I53" s="34"/>
      <c r="J53" s="34">
        <f t="shared" si="4"/>
        <v>0</v>
      </c>
      <c r="K53" s="34" t="s">
        <v>9</v>
      </c>
      <c r="L53" s="35">
        <f t="shared" si="5"/>
        <v>0</v>
      </c>
      <c r="M53" s="6"/>
    </row>
    <row r="54" spans="2:13" x14ac:dyDescent="0.2">
      <c r="B54" s="7" t="s">
        <v>108</v>
      </c>
      <c r="C54" s="71" t="s">
        <v>159</v>
      </c>
      <c r="D54" s="32">
        <v>19</v>
      </c>
      <c r="E54" s="33" t="s">
        <v>8</v>
      </c>
      <c r="F54" s="68">
        <v>0</v>
      </c>
      <c r="G54" s="34">
        <f t="shared" si="3"/>
        <v>0</v>
      </c>
      <c r="H54" s="34" t="s">
        <v>9</v>
      </c>
      <c r="I54" s="34"/>
      <c r="J54" s="34">
        <f t="shared" si="4"/>
        <v>0</v>
      </c>
      <c r="K54" s="34" t="s">
        <v>9</v>
      </c>
      <c r="L54" s="35">
        <f t="shared" si="5"/>
        <v>0</v>
      </c>
      <c r="M54" s="6"/>
    </row>
    <row r="55" spans="2:13" x14ac:dyDescent="0.2">
      <c r="B55" s="7" t="s">
        <v>109</v>
      </c>
      <c r="C55" s="71" t="s">
        <v>160</v>
      </c>
      <c r="D55" s="32">
        <v>2</v>
      </c>
      <c r="E55" s="33" t="s">
        <v>8</v>
      </c>
      <c r="F55" s="68">
        <v>0</v>
      </c>
      <c r="G55" s="34">
        <f t="shared" si="3"/>
        <v>0</v>
      </c>
      <c r="H55" s="34" t="s">
        <v>9</v>
      </c>
      <c r="I55" s="34"/>
      <c r="J55" s="34">
        <f t="shared" si="4"/>
        <v>0</v>
      </c>
      <c r="K55" s="34" t="s">
        <v>9</v>
      </c>
      <c r="L55" s="35">
        <f t="shared" si="5"/>
        <v>0</v>
      </c>
      <c r="M55" s="6"/>
    </row>
    <row r="56" spans="2:13" x14ac:dyDescent="0.2">
      <c r="B56" s="7" t="s">
        <v>196</v>
      </c>
      <c r="C56" s="71" t="s">
        <v>161</v>
      </c>
      <c r="D56" s="32">
        <v>2</v>
      </c>
      <c r="E56" s="33" t="s">
        <v>8</v>
      </c>
      <c r="F56" s="68">
        <v>0</v>
      </c>
      <c r="G56" s="34">
        <f t="shared" si="3"/>
        <v>0</v>
      </c>
      <c r="H56" s="34" t="s">
        <v>9</v>
      </c>
      <c r="I56" s="34"/>
      <c r="J56" s="34">
        <f t="shared" si="4"/>
        <v>0</v>
      </c>
      <c r="K56" s="34" t="s">
        <v>9</v>
      </c>
      <c r="L56" s="35">
        <f t="shared" si="5"/>
        <v>0</v>
      </c>
      <c r="M56" s="6"/>
    </row>
    <row r="57" spans="2:13" x14ac:dyDescent="0.2">
      <c r="B57" s="7" t="s">
        <v>197</v>
      </c>
      <c r="C57" s="71" t="s">
        <v>162</v>
      </c>
      <c r="D57" s="32">
        <v>1</v>
      </c>
      <c r="E57" s="33" t="s">
        <v>8</v>
      </c>
      <c r="F57" s="68">
        <v>0</v>
      </c>
      <c r="G57" s="34">
        <f t="shared" si="3"/>
        <v>0</v>
      </c>
      <c r="H57" s="34" t="s">
        <v>9</v>
      </c>
      <c r="I57" s="34"/>
      <c r="J57" s="34">
        <f t="shared" si="4"/>
        <v>0</v>
      </c>
      <c r="K57" s="34" t="s">
        <v>9</v>
      </c>
      <c r="L57" s="35">
        <f t="shared" si="5"/>
        <v>0</v>
      </c>
      <c r="M57" s="6"/>
    </row>
    <row r="58" spans="2:13" x14ac:dyDescent="0.2">
      <c r="B58" s="7" t="s">
        <v>198</v>
      </c>
      <c r="C58" s="71" t="s">
        <v>163</v>
      </c>
      <c r="D58" s="32">
        <v>2</v>
      </c>
      <c r="E58" s="33" t="s">
        <v>8</v>
      </c>
      <c r="F58" s="68">
        <v>0</v>
      </c>
      <c r="G58" s="34">
        <f t="shared" si="3"/>
        <v>0</v>
      </c>
      <c r="H58" s="34" t="s">
        <v>9</v>
      </c>
      <c r="I58" s="34"/>
      <c r="J58" s="34">
        <f t="shared" si="4"/>
        <v>0</v>
      </c>
      <c r="K58" s="34" t="s">
        <v>9</v>
      </c>
      <c r="L58" s="35">
        <f t="shared" si="5"/>
        <v>0</v>
      </c>
      <c r="M58" s="6"/>
    </row>
    <row r="59" spans="2:13" x14ac:dyDescent="0.2">
      <c r="B59" s="7" t="s">
        <v>199</v>
      </c>
      <c r="C59" s="71" t="s">
        <v>164</v>
      </c>
      <c r="D59" s="32">
        <v>5</v>
      </c>
      <c r="E59" s="33" t="s">
        <v>8</v>
      </c>
      <c r="F59" s="68">
        <v>0</v>
      </c>
      <c r="G59" s="34">
        <f t="shared" si="3"/>
        <v>0</v>
      </c>
      <c r="H59" s="34" t="s">
        <v>9</v>
      </c>
      <c r="I59" s="34"/>
      <c r="J59" s="34">
        <f t="shared" si="4"/>
        <v>0</v>
      </c>
      <c r="K59" s="34" t="s">
        <v>9</v>
      </c>
      <c r="L59" s="35">
        <f t="shared" si="5"/>
        <v>0</v>
      </c>
      <c r="M59" s="6"/>
    </row>
    <row r="60" spans="2:13" x14ac:dyDescent="0.2">
      <c r="B60" s="7" t="s">
        <v>200</v>
      </c>
      <c r="C60" s="71" t="s">
        <v>165</v>
      </c>
      <c r="D60" s="32">
        <v>30</v>
      </c>
      <c r="E60" s="33" t="s">
        <v>8</v>
      </c>
      <c r="F60" s="68">
        <v>0</v>
      </c>
      <c r="G60" s="34">
        <f t="shared" si="3"/>
        <v>0</v>
      </c>
      <c r="H60" s="34" t="s">
        <v>9</v>
      </c>
      <c r="I60" s="34"/>
      <c r="J60" s="34">
        <f t="shared" si="4"/>
        <v>0</v>
      </c>
      <c r="K60" s="34" t="s">
        <v>9</v>
      </c>
      <c r="L60" s="35">
        <f t="shared" si="5"/>
        <v>0</v>
      </c>
      <c r="M60" s="6"/>
    </row>
    <row r="61" spans="2:13" x14ac:dyDescent="0.2">
      <c r="B61" s="7" t="s">
        <v>201</v>
      </c>
      <c r="C61" s="71" t="s">
        <v>166</v>
      </c>
      <c r="D61" s="32">
        <v>13</v>
      </c>
      <c r="E61" s="33" t="s">
        <v>8</v>
      </c>
      <c r="F61" s="68">
        <v>0</v>
      </c>
      <c r="G61" s="34">
        <f t="shared" si="3"/>
        <v>0</v>
      </c>
      <c r="H61" s="34" t="s">
        <v>9</v>
      </c>
      <c r="I61" s="34"/>
      <c r="J61" s="34">
        <f t="shared" si="4"/>
        <v>0</v>
      </c>
      <c r="K61" s="34" t="s">
        <v>9</v>
      </c>
      <c r="L61" s="35">
        <f t="shared" si="5"/>
        <v>0</v>
      </c>
      <c r="M61" s="6"/>
    </row>
    <row r="62" spans="2:13" x14ac:dyDescent="0.2">
      <c r="B62" s="7" t="s">
        <v>202</v>
      </c>
      <c r="C62" s="71" t="s">
        <v>167</v>
      </c>
      <c r="D62" s="32">
        <v>1</v>
      </c>
      <c r="E62" s="33" t="s">
        <v>8</v>
      </c>
      <c r="F62" s="68">
        <v>0</v>
      </c>
      <c r="G62" s="34">
        <f t="shared" si="3"/>
        <v>0</v>
      </c>
      <c r="H62" s="34" t="s">
        <v>9</v>
      </c>
      <c r="I62" s="34"/>
      <c r="J62" s="34">
        <f t="shared" si="4"/>
        <v>0</v>
      </c>
      <c r="K62" s="34" t="s">
        <v>9</v>
      </c>
      <c r="L62" s="35">
        <f t="shared" si="5"/>
        <v>0</v>
      </c>
      <c r="M62" s="6"/>
    </row>
    <row r="63" spans="2:13" x14ac:dyDescent="0.2">
      <c r="B63" s="7" t="s">
        <v>203</v>
      </c>
      <c r="C63" s="71" t="s">
        <v>168</v>
      </c>
      <c r="D63" s="32">
        <v>10</v>
      </c>
      <c r="E63" s="33" t="s">
        <v>8</v>
      </c>
      <c r="F63" s="68">
        <v>0</v>
      </c>
      <c r="G63" s="34">
        <f t="shared" si="3"/>
        <v>0</v>
      </c>
      <c r="H63" s="34" t="s">
        <v>9</v>
      </c>
      <c r="I63" s="34"/>
      <c r="J63" s="34">
        <f t="shared" si="4"/>
        <v>0</v>
      </c>
      <c r="K63" s="34" t="s">
        <v>9</v>
      </c>
      <c r="L63" s="35">
        <f t="shared" si="5"/>
        <v>0</v>
      </c>
      <c r="M63" s="6"/>
    </row>
    <row r="64" spans="2:13" x14ac:dyDescent="0.2">
      <c r="B64" s="7" t="s">
        <v>204</v>
      </c>
      <c r="C64" s="71" t="s">
        <v>169</v>
      </c>
      <c r="D64" s="32">
        <v>2</v>
      </c>
      <c r="E64" s="33" t="s">
        <v>8</v>
      </c>
      <c r="F64" s="68">
        <v>0</v>
      </c>
      <c r="G64" s="34">
        <f t="shared" si="3"/>
        <v>0</v>
      </c>
      <c r="H64" s="34" t="s">
        <v>9</v>
      </c>
      <c r="I64" s="34"/>
      <c r="J64" s="34">
        <f t="shared" si="4"/>
        <v>0</v>
      </c>
      <c r="K64" s="34" t="s">
        <v>9</v>
      </c>
      <c r="L64" s="35">
        <f t="shared" si="5"/>
        <v>0</v>
      </c>
      <c r="M64" s="6"/>
    </row>
    <row r="65" spans="2:13" x14ac:dyDescent="0.2">
      <c r="B65" s="7" t="s">
        <v>205</v>
      </c>
      <c r="C65" s="71" t="s">
        <v>170</v>
      </c>
      <c r="D65" s="32">
        <v>13</v>
      </c>
      <c r="E65" s="33" t="s">
        <v>8</v>
      </c>
      <c r="F65" s="68">
        <v>0</v>
      </c>
      <c r="G65" s="34">
        <f t="shared" si="3"/>
        <v>0</v>
      </c>
      <c r="H65" s="34" t="s">
        <v>9</v>
      </c>
      <c r="I65" s="34"/>
      <c r="J65" s="34">
        <f t="shared" si="4"/>
        <v>0</v>
      </c>
      <c r="K65" s="34" t="s">
        <v>9</v>
      </c>
      <c r="L65" s="35">
        <f t="shared" si="5"/>
        <v>0</v>
      </c>
      <c r="M65" s="6"/>
    </row>
    <row r="66" spans="2:13" x14ac:dyDescent="0.2">
      <c r="B66" s="7" t="s">
        <v>206</v>
      </c>
      <c r="C66" s="71" t="s">
        <v>171</v>
      </c>
      <c r="D66" s="32">
        <v>4</v>
      </c>
      <c r="E66" s="33" t="s">
        <v>8</v>
      </c>
      <c r="F66" s="68">
        <v>0</v>
      </c>
      <c r="G66" s="34">
        <f t="shared" si="3"/>
        <v>0</v>
      </c>
      <c r="H66" s="34" t="s">
        <v>9</v>
      </c>
      <c r="I66" s="34"/>
      <c r="J66" s="34">
        <f t="shared" si="4"/>
        <v>0</v>
      </c>
      <c r="K66" s="34" t="s">
        <v>9</v>
      </c>
      <c r="L66" s="35">
        <f t="shared" si="5"/>
        <v>0</v>
      </c>
      <c r="M66" s="6"/>
    </row>
    <row r="67" spans="2:13" x14ac:dyDescent="0.2">
      <c r="B67" s="7" t="s">
        <v>207</v>
      </c>
      <c r="C67" s="71" t="s">
        <v>172</v>
      </c>
      <c r="D67" s="32">
        <v>60</v>
      </c>
      <c r="E67" s="33" t="s">
        <v>8</v>
      </c>
      <c r="F67" s="68">
        <v>0</v>
      </c>
      <c r="G67" s="34">
        <f t="shared" si="3"/>
        <v>0</v>
      </c>
      <c r="H67" s="34" t="s">
        <v>9</v>
      </c>
      <c r="I67" s="34"/>
      <c r="J67" s="34">
        <f t="shared" si="4"/>
        <v>0</v>
      </c>
      <c r="K67" s="34" t="s">
        <v>9</v>
      </c>
      <c r="L67" s="35">
        <f t="shared" si="5"/>
        <v>0</v>
      </c>
      <c r="M67" s="6"/>
    </row>
    <row r="68" spans="2:13" x14ac:dyDescent="0.2">
      <c r="B68" s="7" t="s">
        <v>208</v>
      </c>
      <c r="C68" s="71" t="s">
        <v>173</v>
      </c>
      <c r="D68" s="32">
        <v>36</v>
      </c>
      <c r="E68" s="33" t="s">
        <v>8</v>
      </c>
      <c r="F68" s="68">
        <v>0</v>
      </c>
      <c r="G68" s="34">
        <f t="shared" si="3"/>
        <v>0</v>
      </c>
      <c r="H68" s="34" t="s">
        <v>9</v>
      </c>
      <c r="I68" s="34"/>
      <c r="J68" s="34">
        <f t="shared" si="4"/>
        <v>0</v>
      </c>
      <c r="K68" s="34" t="s">
        <v>9</v>
      </c>
      <c r="L68" s="35">
        <f t="shared" si="5"/>
        <v>0</v>
      </c>
      <c r="M68" s="6"/>
    </row>
    <row r="69" spans="2:13" x14ac:dyDescent="0.2">
      <c r="B69" s="7" t="s">
        <v>209</v>
      </c>
      <c r="C69" s="71" t="s">
        <v>174</v>
      </c>
      <c r="D69" s="32">
        <v>12</v>
      </c>
      <c r="E69" s="33" t="s">
        <v>8</v>
      </c>
      <c r="F69" s="68">
        <v>0</v>
      </c>
      <c r="G69" s="34">
        <f t="shared" si="3"/>
        <v>0</v>
      </c>
      <c r="H69" s="34" t="s">
        <v>9</v>
      </c>
      <c r="I69" s="34"/>
      <c r="J69" s="34">
        <f t="shared" si="4"/>
        <v>0</v>
      </c>
      <c r="K69" s="34" t="s">
        <v>9</v>
      </c>
      <c r="L69" s="35">
        <f t="shared" si="5"/>
        <v>0</v>
      </c>
      <c r="M69" s="6"/>
    </row>
    <row r="70" spans="2:13" x14ac:dyDescent="0.2">
      <c r="B70" s="7" t="s">
        <v>210</v>
      </c>
      <c r="C70" s="71" t="s">
        <v>175</v>
      </c>
      <c r="D70" s="32">
        <v>11</v>
      </c>
      <c r="E70" s="33" t="s">
        <v>8</v>
      </c>
      <c r="F70" s="68">
        <v>0</v>
      </c>
      <c r="G70" s="34">
        <f t="shared" si="3"/>
        <v>0</v>
      </c>
      <c r="H70" s="34" t="s">
        <v>9</v>
      </c>
      <c r="I70" s="34"/>
      <c r="J70" s="34">
        <f t="shared" si="4"/>
        <v>0</v>
      </c>
      <c r="K70" s="34" t="s">
        <v>9</v>
      </c>
      <c r="L70" s="35">
        <f t="shared" si="5"/>
        <v>0</v>
      </c>
      <c r="M70" s="6"/>
    </row>
    <row r="71" spans="2:13" x14ac:dyDescent="0.2">
      <c r="B71" s="7" t="s">
        <v>211</v>
      </c>
      <c r="C71" s="71" t="s">
        <v>176</v>
      </c>
      <c r="D71" s="32">
        <v>8</v>
      </c>
      <c r="E71" s="33" t="s">
        <v>8</v>
      </c>
      <c r="F71" s="68">
        <v>0</v>
      </c>
      <c r="G71" s="34">
        <f t="shared" ref="G71:G90" si="6">D71*F71</f>
        <v>0</v>
      </c>
      <c r="H71" s="34" t="s">
        <v>9</v>
      </c>
      <c r="I71" s="34"/>
      <c r="J71" s="34">
        <f t="shared" ref="J71:J90" si="7">G71*1.21</f>
        <v>0</v>
      </c>
      <c r="K71" s="34" t="s">
        <v>9</v>
      </c>
      <c r="L71" s="35">
        <f t="shared" ref="L71:L90" si="8">J71-G71</f>
        <v>0</v>
      </c>
      <c r="M71" s="6"/>
    </row>
    <row r="72" spans="2:13" x14ac:dyDescent="0.2">
      <c r="B72" s="7" t="s">
        <v>212</v>
      </c>
      <c r="C72" s="71" t="s">
        <v>177</v>
      </c>
      <c r="D72" s="32">
        <v>7</v>
      </c>
      <c r="E72" s="33" t="s">
        <v>8</v>
      </c>
      <c r="F72" s="68">
        <v>0</v>
      </c>
      <c r="G72" s="34">
        <f t="shared" si="6"/>
        <v>0</v>
      </c>
      <c r="H72" s="34" t="s">
        <v>9</v>
      </c>
      <c r="I72" s="34"/>
      <c r="J72" s="34">
        <f t="shared" si="7"/>
        <v>0</v>
      </c>
      <c r="K72" s="34" t="s">
        <v>9</v>
      </c>
      <c r="L72" s="35">
        <f t="shared" si="8"/>
        <v>0</v>
      </c>
      <c r="M72" s="6"/>
    </row>
    <row r="73" spans="2:13" x14ac:dyDescent="0.2">
      <c r="B73" s="7" t="s">
        <v>213</v>
      </c>
      <c r="C73" s="71" t="s">
        <v>178</v>
      </c>
      <c r="D73" s="32">
        <v>1</v>
      </c>
      <c r="E73" s="33" t="s">
        <v>8</v>
      </c>
      <c r="F73" s="68">
        <v>0</v>
      </c>
      <c r="G73" s="34">
        <f t="shared" si="6"/>
        <v>0</v>
      </c>
      <c r="H73" s="34" t="s">
        <v>9</v>
      </c>
      <c r="I73" s="34"/>
      <c r="J73" s="34">
        <f t="shared" si="7"/>
        <v>0</v>
      </c>
      <c r="K73" s="34" t="s">
        <v>9</v>
      </c>
      <c r="L73" s="35">
        <f t="shared" si="8"/>
        <v>0</v>
      </c>
      <c r="M73" s="6"/>
    </row>
    <row r="74" spans="2:13" x14ac:dyDescent="0.2">
      <c r="B74" s="7" t="s">
        <v>214</v>
      </c>
      <c r="C74" s="71" t="s">
        <v>179</v>
      </c>
      <c r="D74" s="32">
        <v>3</v>
      </c>
      <c r="E74" s="33" t="s">
        <v>8</v>
      </c>
      <c r="F74" s="68">
        <v>0</v>
      </c>
      <c r="G74" s="34">
        <f t="shared" si="6"/>
        <v>0</v>
      </c>
      <c r="H74" s="34" t="s">
        <v>9</v>
      </c>
      <c r="I74" s="34"/>
      <c r="J74" s="34">
        <f t="shared" si="7"/>
        <v>0</v>
      </c>
      <c r="K74" s="34" t="s">
        <v>9</v>
      </c>
      <c r="L74" s="35">
        <f t="shared" si="8"/>
        <v>0</v>
      </c>
      <c r="M74" s="6"/>
    </row>
    <row r="75" spans="2:13" x14ac:dyDescent="0.2">
      <c r="B75" s="7" t="s">
        <v>215</v>
      </c>
      <c r="C75" s="71" t="s">
        <v>180</v>
      </c>
      <c r="D75" s="32">
        <v>1</v>
      </c>
      <c r="E75" s="33" t="s">
        <v>8</v>
      </c>
      <c r="F75" s="68">
        <v>0</v>
      </c>
      <c r="G75" s="34">
        <f t="shared" si="6"/>
        <v>0</v>
      </c>
      <c r="H75" s="34" t="s">
        <v>9</v>
      </c>
      <c r="I75" s="34"/>
      <c r="J75" s="34">
        <f t="shared" si="7"/>
        <v>0</v>
      </c>
      <c r="K75" s="34" t="s">
        <v>9</v>
      </c>
      <c r="L75" s="35">
        <f t="shared" si="8"/>
        <v>0</v>
      </c>
      <c r="M75" s="6"/>
    </row>
    <row r="76" spans="2:13" x14ac:dyDescent="0.2">
      <c r="B76" s="7" t="s">
        <v>216</v>
      </c>
      <c r="C76" s="71" t="s">
        <v>181</v>
      </c>
      <c r="D76" s="32">
        <v>13</v>
      </c>
      <c r="E76" s="33" t="s">
        <v>8</v>
      </c>
      <c r="F76" s="68">
        <v>0</v>
      </c>
      <c r="G76" s="34">
        <f t="shared" si="6"/>
        <v>0</v>
      </c>
      <c r="H76" s="34" t="s">
        <v>9</v>
      </c>
      <c r="I76" s="34"/>
      <c r="J76" s="34">
        <f t="shared" si="7"/>
        <v>0</v>
      </c>
      <c r="K76" s="34" t="s">
        <v>9</v>
      </c>
      <c r="L76" s="35">
        <f t="shared" si="8"/>
        <v>0</v>
      </c>
      <c r="M76" s="6"/>
    </row>
    <row r="77" spans="2:13" x14ac:dyDescent="0.2">
      <c r="B77" s="7" t="s">
        <v>217</v>
      </c>
      <c r="C77" s="71" t="s">
        <v>182</v>
      </c>
      <c r="D77" s="32">
        <v>5</v>
      </c>
      <c r="E77" s="33" t="s">
        <v>8</v>
      </c>
      <c r="F77" s="68">
        <v>0</v>
      </c>
      <c r="G77" s="34">
        <f t="shared" si="6"/>
        <v>0</v>
      </c>
      <c r="H77" s="34" t="s">
        <v>9</v>
      </c>
      <c r="I77" s="34"/>
      <c r="J77" s="34">
        <f t="shared" si="7"/>
        <v>0</v>
      </c>
      <c r="K77" s="34" t="s">
        <v>9</v>
      </c>
      <c r="L77" s="35">
        <f t="shared" si="8"/>
        <v>0</v>
      </c>
      <c r="M77" s="6"/>
    </row>
    <row r="78" spans="2:13" x14ac:dyDescent="0.2">
      <c r="B78" s="7" t="s">
        <v>218</v>
      </c>
      <c r="C78" s="71" t="s">
        <v>183</v>
      </c>
      <c r="D78" s="32">
        <v>3</v>
      </c>
      <c r="E78" s="33" t="s">
        <v>8</v>
      </c>
      <c r="F78" s="68">
        <v>0</v>
      </c>
      <c r="G78" s="34">
        <f t="shared" si="6"/>
        <v>0</v>
      </c>
      <c r="H78" s="34" t="s">
        <v>9</v>
      </c>
      <c r="I78" s="34"/>
      <c r="J78" s="34">
        <f t="shared" si="7"/>
        <v>0</v>
      </c>
      <c r="K78" s="34" t="s">
        <v>9</v>
      </c>
      <c r="L78" s="35">
        <f t="shared" si="8"/>
        <v>0</v>
      </c>
      <c r="M78" s="6"/>
    </row>
    <row r="79" spans="2:13" x14ac:dyDescent="0.2">
      <c r="B79" s="7" t="s">
        <v>219</v>
      </c>
      <c r="C79" s="71" t="s">
        <v>184</v>
      </c>
      <c r="D79" s="32">
        <v>3</v>
      </c>
      <c r="E79" s="33" t="s">
        <v>8</v>
      </c>
      <c r="F79" s="68">
        <v>0</v>
      </c>
      <c r="G79" s="34">
        <f t="shared" si="6"/>
        <v>0</v>
      </c>
      <c r="H79" s="34" t="s">
        <v>9</v>
      </c>
      <c r="I79" s="34"/>
      <c r="J79" s="34">
        <f t="shared" si="7"/>
        <v>0</v>
      </c>
      <c r="K79" s="34" t="s">
        <v>9</v>
      </c>
      <c r="L79" s="35">
        <f t="shared" si="8"/>
        <v>0</v>
      </c>
      <c r="M79" s="12"/>
    </row>
    <row r="80" spans="2:13" x14ac:dyDescent="0.2">
      <c r="B80" s="7" t="s">
        <v>220</v>
      </c>
      <c r="C80" s="71" t="s">
        <v>185</v>
      </c>
      <c r="D80" s="32">
        <v>16</v>
      </c>
      <c r="E80" s="33" t="s">
        <v>8</v>
      </c>
      <c r="F80" s="68">
        <v>0</v>
      </c>
      <c r="G80" s="34">
        <f t="shared" si="6"/>
        <v>0</v>
      </c>
      <c r="H80" s="34" t="s">
        <v>9</v>
      </c>
      <c r="I80" s="34"/>
      <c r="J80" s="34">
        <f t="shared" si="7"/>
        <v>0</v>
      </c>
      <c r="K80" s="34" t="s">
        <v>9</v>
      </c>
      <c r="L80" s="35">
        <f t="shared" si="8"/>
        <v>0</v>
      </c>
      <c r="M80" s="12"/>
    </row>
    <row r="81" spans="2:13" x14ac:dyDescent="0.2">
      <c r="B81" s="7" t="s">
        <v>221</v>
      </c>
      <c r="C81" s="71" t="s">
        <v>186</v>
      </c>
      <c r="D81" s="32">
        <v>3</v>
      </c>
      <c r="E81" s="33" t="s">
        <v>8</v>
      </c>
      <c r="F81" s="68">
        <v>0</v>
      </c>
      <c r="G81" s="34">
        <f t="shared" si="6"/>
        <v>0</v>
      </c>
      <c r="H81" s="34" t="s">
        <v>9</v>
      </c>
      <c r="I81" s="34"/>
      <c r="J81" s="34">
        <f t="shared" si="7"/>
        <v>0</v>
      </c>
      <c r="K81" s="34" t="s">
        <v>9</v>
      </c>
      <c r="L81" s="35">
        <f t="shared" si="8"/>
        <v>0</v>
      </c>
      <c r="M81" s="12"/>
    </row>
    <row r="82" spans="2:13" x14ac:dyDescent="0.2">
      <c r="B82" s="7" t="s">
        <v>222</v>
      </c>
      <c r="C82" s="71" t="s">
        <v>187</v>
      </c>
      <c r="D82" s="32">
        <v>5</v>
      </c>
      <c r="E82" s="33" t="s">
        <v>8</v>
      </c>
      <c r="F82" s="68">
        <v>0</v>
      </c>
      <c r="G82" s="34">
        <f t="shared" si="6"/>
        <v>0</v>
      </c>
      <c r="H82" s="34" t="s">
        <v>9</v>
      </c>
      <c r="I82" s="34"/>
      <c r="J82" s="34">
        <f t="shared" si="7"/>
        <v>0</v>
      </c>
      <c r="K82" s="34" t="s">
        <v>9</v>
      </c>
      <c r="L82" s="35">
        <f t="shared" si="8"/>
        <v>0</v>
      </c>
      <c r="M82" s="12"/>
    </row>
    <row r="83" spans="2:13" x14ac:dyDescent="0.2">
      <c r="B83" s="7" t="s">
        <v>223</v>
      </c>
      <c r="C83" s="71" t="s">
        <v>188</v>
      </c>
      <c r="D83" s="32">
        <v>7</v>
      </c>
      <c r="E83" s="33" t="s">
        <v>8</v>
      </c>
      <c r="F83" s="68">
        <v>0</v>
      </c>
      <c r="G83" s="34">
        <f t="shared" si="6"/>
        <v>0</v>
      </c>
      <c r="H83" s="34" t="s">
        <v>9</v>
      </c>
      <c r="I83" s="34"/>
      <c r="J83" s="34">
        <f t="shared" si="7"/>
        <v>0</v>
      </c>
      <c r="K83" s="34" t="s">
        <v>9</v>
      </c>
      <c r="L83" s="35">
        <f t="shared" si="8"/>
        <v>0</v>
      </c>
      <c r="M83" s="12"/>
    </row>
    <row r="84" spans="2:13" x14ac:dyDescent="0.2">
      <c r="B84" s="7" t="s">
        <v>224</v>
      </c>
      <c r="C84" s="71" t="s">
        <v>189</v>
      </c>
      <c r="D84" s="32">
        <v>9</v>
      </c>
      <c r="E84" s="33" t="s">
        <v>8</v>
      </c>
      <c r="F84" s="68">
        <v>0</v>
      </c>
      <c r="G84" s="34">
        <f t="shared" si="6"/>
        <v>0</v>
      </c>
      <c r="H84" s="34" t="s">
        <v>9</v>
      </c>
      <c r="I84" s="34"/>
      <c r="J84" s="34">
        <f t="shared" si="7"/>
        <v>0</v>
      </c>
      <c r="K84" s="34" t="s">
        <v>9</v>
      </c>
      <c r="L84" s="35">
        <f t="shared" si="8"/>
        <v>0</v>
      </c>
      <c r="M84" s="12"/>
    </row>
    <row r="85" spans="2:13" x14ac:dyDescent="0.2">
      <c r="B85" s="7" t="s">
        <v>225</v>
      </c>
      <c r="C85" s="71" t="s">
        <v>190</v>
      </c>
      <c r="D85" s="32">
        <v>9</v>
      </c>
      <c r="E85" s="33" t="s">
        <v>8</v>
      </c>
      <c r="F85" s="68">
        <v>0</v>
      </c>
      <c r="G85" s="34">
        <f t="shared" si="6"/>
        <v>0</v>
      </c>
      <c r="H85" s="34" t="s">
        <v>9</v>
      </c>
      <c r="I85" s="34"/>
      <c r="J85" s="34">
        <f t="shared" si="7"/>
        <v>0</v>
      </c>
      <c r="K85" s="34" t="s">
        <v>9</v>
      </c>
      <c r="L85" s="35">
        <f t="shared" si="8"/>
        <v>0</v>
      </c>
      <c r="M85" s="12"/>
    </row>
    <row r="86" spans="2:13" x14ac:dyDescent="0.2">
      <c r="B86" s="7" t="s">
        <v>226</v>
      </c>
      <c r="C86" s="71" t="s">
        <v>191</v>
      </c>
      <c r="D86" s="32">
        <v>4</v>
      </c>
      <c r="E86" s="33" t="s">
        <v>8</v>
      </c>
      <c r="F86" s="68">
        <v>0</v>
      </c>
      <c r="G86" s="34">
        <f t="shared" si="6"/>
        <v>0</v>
      </c>
      <c r="H86" s="34" t="s">
        <v>9</v>
      </c>
      <c r="I86" s="34"/>
      <c r="J86" s="34">
        <f t="shared" si="7"/>
        <v>0</v>
      </c>
      <c r="K86" s="34" t="s">
        <v>9</v>
      </c>
      <c r="L86" s="35">
        <f t="shared" si="8"/>
        <v>0</v>
      </c>
      <c r="M86" s="12"/>
    </row>
    <row r="87" spans="2:13" x14ac:dyDescent="0.2">
      <c r="B87" s="7" t="s">
        <v>227</v>
      </c>
      <c r="C87" s="71" t="s">
        <v>192</v>
      </c>
      <c r="D87" s="32">
        <v>7</v>
      </c>
      <c r="E87" s="33" t="s">
        <v>8</v>
      </c>
      <c r="F87" s="68">
        <v>0</v>
      </c>
      <c r="G87" s="34">
        <f t="shared" si="6"/>
        <v>0</v>
      </c>
      <c r="H87" s="34" t="s">
        <v>9</v>
      </c>
      <c r="I87" s="34"/>
      <c r="J87" s="34">
        <f t="shared" si="7"/>
        <v>0</v>
      </c>
      <c r="K87" s="34" t="s">
        <v>9</v>
      </c>
      <c r="L87" s="35">
        <f t="shared" si="8"/>
        <v>0</v>
      </c>
      <c r="M87" s="12"/>
    </row>
    <row r="88" spans="2:13" x14ac:dyDescent="0.2">
      <c r="B88" s="7" t="s">
        <v>228</v>
      </c>
      <c r="C88" s="71" t="s">
        <v>193</v>
      </c>
      <c r="D88" s="32">
        <v>7</v>
      </c>
      <c r="E88" s="33" t="s">
        <v>8</v>
      </c>
      <c r="F88" s="68">
        <v>0</v>
      </c>
      <c r="G88" s="34">
        <f t="shared" si="6"/>
        <v>0</v>
      </c>
      <c r="H88" s="34" t="s">
        <v>9</v>
      </c>
      <c r="I88" s="34"/>
      <c r="J88" s="34">
        <f t="shared" si="7"/>
        <v>0</v>
      </c>
      <c r="K88" s="34" t="s">
        <v>9</v>
      </c>
      <c r="L88" s="35">
        <f t="shared" si="8"/>
        <v>0</v>
      </c>
      <c r="M88" s="12"/>
    </row>
    <row r="89" spans="2:13" x14ac:dyDescent="0.2">
      <c r="B89" s="7" t="s">
        <v>229</v>
      </c>
      <c r="C89" s="71" t="s">
        <v>194</v>
      </c>
      <c r="D89" s="32">
        <v>7</v>
      </c>
      <c r="E89" s="33" t="s">
        <v>8</v>
      </c>
      <c r="F89" s="68">
        <v>0</v>
      </c>
      <c r="G89" s="34">
        <f t="shared" si="6"/>
        <v>0</v>
      </c>
      <c r="H89" s="34" t="s">
        <v>9</v>
      </c>
      <c r="I89" s="34"/>
      <c r="J89" s="34">
        <f t="shared" si="7"/>
        <v>0</v>
      </c>
      <c r="K89" s="34" t="s">
        <v>9</v>
      </c>
      <c r="L89" s="35">
        <f t="shared" si="8"/>
        <v>0</v>
      </c>
      <c r="M89" s="12"/>
    </row>
    <row r="90" spans="2:13" x14ac:dyDescent="0.2">
      <c r="B90" s="7" t="s">
        <v>230</v>
      </c>
      <c r="C90" s="71" t="s">
        <v>195</v>
      </c>
      <c r="D90" s="32">
        <v>144</v>
      </c>
      <c r="E90" s="33" t="s">
        <v>8</v>
      </c>
      <c r="F90" s="68">
        <v>0</v>
      </c>
      <c r="G90" s="34">
        <f t="shared" si="6"/>
        <v>0</v>
      </c>
      <c r="H90" s="34" t="s">
        <v>9</v>
      </c>
      <c r="I90" s="34"/>
      <c r="J90" s="34">
        <f t="shared" si="7"/>
        <v>0</v>
      </c>
      <c r="K90" s="34" t="s">
        <v>9</v>
      </c>
      <c r="L90" s="35">
        <f t="shared" si="8"/>
        <v>0</v>
      </c>
      <c r="M90" s="12"/>
    </row>
    <row r="91" spans="2:13" x14ac:dyDescent="0.2">
      <c r="B91" s="7" t="s">
        <v>231</v>
      </c>
      <c r="C91" s="36" t="s">
        <v>103</v>
      </c>
      <c r="D91" s="32">
        <v>1</v>
      </c>
      <c r="E91" s="33" t="s">
        <v>8</v>
      </c>
      <c r="F91" s="68">
        <v>0</v>
      </c>
      <c r="G91" s="34">
        <f t="shared" ref="G91" si="9">D91*F91</f>
        <v>0</v>
      </c>
      <c r="H91" s="34" t="s">
        <v>9</v>
      </c>
      <c r="I91" s="34"/>
      <c r="J91" s="34">
        <f t="shared" ref="J91" si="10">G91*1.21</f>
        <v>0</v>
      </c>
      <c r="K91" s="34" t="s">
        <v>9</v>
      </c>
      <c r="L91" s="35">
        <f t="shared" ref="L91" si="11">J91-G91</f>
        <v>0</v>
      </c>
      <c r="M91" s="12"/>
    </row>
    <row r="92" spans="2:13" x14ac:dyDescent="0.2">
      <c r="B92" s="7" t="s">
        <v>232</v>
      </c>
      <c r="C92" s="36" t="s">
        <v>68</v>
      </c>
      <c r="D92" s="32">
        <v>25</v>
      </c>
      <c r="E92" s="33" t="s">
        <v>8</v>
      </c>
      <c r="F92" s="68">
        <v>0</v>
      </c>
      <c r="G92" s="34">
        <f t="shared" ref="G92" si="12">D92*F92</f>
        <v>0</v>
      </c>
      <c r="H92" s="34" t="s">
        <v>9</v>
      </c>
      <c r="I92" s="34"/>
      <c r="J92" s="34">
        <f t="shared" ref="J92" si="13">G92*1.21</f>
        <v>0</v>
      </c>
      <c r="K92" s="34" t="s">
        <v>9</v>
      </c>
      <c r="L92" s="35">
        <f t="shared" ref="L92" si="14">J92-G92</f>
        <v>0</v>
      </c>
      <c r="M92" s="12"/>
    </row>
    <row r="93" spans="2:13" x14ac:dyDescent="0.2">
      <c r="B93" s="7" t="s">
        <v>233</v>
      </c>
      <c r="C93" s="36" t="s">
        <v>50</v>
      </c>
      <c r="D93" s="32">
        <v>10236</v>
      </c>
      <c r="E93" s="33" t="s">
        <v>39</v>
      </c>
      <c r="F93" s="68">
        <v>0</v>
      </c>
      <c r="G93" s="34">
        <f t="shared" ref="G93" si="15">D93*F93</f>
        <v>0</v>
      </c>
      <c r="H93" s="34" t="s">
        <v>9</v>
      </c>
      <c r="I93" s="34"/>
      <c r="J93" s="34">
        <f t="shared" ref="J93" si="16">G93*1.21</f>
        <v>0</v>
      </c>
      <c r="K93" s="34" t="s">
        <v>9</v>
      </c>
      <c r="L93" s="35">
        <f t="shared" ref="L93" si="17">J93-G93</f>
        <v>0</v>
      </c>
      <c r="M93" s="12"/>
    </row>
    <row r="94" spans="2:13" x14ac:dyDescent="0.25">
      <c r="B94" s="3"/>
      <c r="C94" s="37"/>
      <c r="D94" s="38"/>
      <c r="E94" s="38"/>
      <c r="F94" s="39"/>
      <c r="G94" s="40"/>
      <c r="H94" s="40"/>
      <c r="I94" s="40"/>
      <c r="J94" s="40"/>
      <c r="K94" s="40"/>
      <c r="L94" s="40"/>
      <c r="M94" s="21"/>
    </row>
    <row r="95" spans="2:13" x14ac:dyDescent="0.25">
      <c r="B95" s="2" t="s">
        <v>16</v>
      </c>
      <c r="C95" s="14" t="s">
        <v>17</v>
      </c>
      <c r="D95" s="41"/>
      <c r="E95" s="41"/>
      <c r="F95" s="41"/>
      <c r="G95" s="42"/>
      <c r="H95" s="42"/>
      <c r="I95" s="35"/>
      <c r="J95" s="42"/>
      <c r="K95" s="42"/>
      <c r="L95" s="42"/>
      <c r="M95" s="12"/>
    </row>
    <row r="96" spans="2:13" x14ac:dyDescent="0.25">
      <c r="B96" s="4" t="s">
        <v>18</v>
      </c>
      <c r="C96" s="43" t="s">
        <v>40</v>
      </c>
      <c r="D96" s="33">
        <v>1101</v>
      </c>
      <c r="E96" s="33" t="s">
        <v>8</v>
      </c>
      <c r="F96" s="69">
        <v>0</v>
      </c>
      <c r="G96" s="35">
        <f t="shared" ref="G96:G101" si="18">D96*F96</f>
        <v>0</v>
      </c>
      <c r="H96" s="35" t="s">
        <v>9</v>
      </c>
      <c r="I96" s="35"/>
      <c r="J96" s="35">
        <f t="shared" ref="J96:J101" si="19">G96*1.21</f>
        <v>0</v>
      </c>
      <c r="K96" s="35" t="s">
        <v>9</v>
      </c>
      <c r="L96" s="35">
        <f t="shared" ref="L96:L101" si="20">J96-G96</f>
        <v>0</v>
      </c>
      <c r="M96" s="12"/>
    </row>
    <row r="97" spans="2:14" x14ac:dyDescent="0.25">
      <c r="B97" s="4" t="s">
        <v>62</v>
      </c>
      <c r="C97" s="43" t="s">
        <v>41</v>
      </c>
      <c r="D97" s="33">
        <v>1101</v>
      </c>
      <c r="E97" s="33" t="s">
        <v>8</v>
      </c>
      <c r="F97" s="69">
        <v>0</v>
      </c>
      <c r="G97" s="35">
        <f t="shared" si="18"/>
        <v>0</v>
      </c>
      <c r="H97" s="35" t="s">
        <v>9</v>
      </c>
      <c r="I97" s="35"/>
      <c r="J97" s="35">
        <f t="shared" si="19"/>
        <v>0</v>
      </c>
      <c r="K97" s="35" t="s">
        <v>9</v>
      </c>
      <c r="L97" s="35">
        <f t="shared" si="20"/>
        <v>0</v>
      </c>
      <c r="M97" s="12"/>
    </row>
    <row r="98" spans="2:14" x14ac:dyDescent="0.25">
      <c r="B98" s="4" t="s">
        <v>46</v>
      </c>
      <c r="C98" s="43" t="s">
        <v>61</v>
      </c>
      <c r="D98" s="33">
        <v>2</v>
      </c>
      <c r="E98" s="33" t="s">
        <v>8</v>
      </c>
      <c r="F98" s="69">
        <v>0</v>
      </c>
      <c r="G98" s="35">
        <f t="shared" ref="G98" si="21">D98*F98</f>
        <v>0</v>
      </c>
      <c r="H98" s="35" t="s">
        <v>9</v>
      </c>
      <c r="I98" s="35"/>
      <c r="J98" s="35">
        <f t="shared" ref="J98" si="22">G98*1.21</f>
        <v>0</v>
      </c>
      <c r="K98" s="35" t="s">
        <v>9</v>
      </c>
      <c r="L98" s="35">
        <f t="shared" ref="L98" si="23">J98-G98</f>
        <v>0</v>
      </c>
      <c r="M98" s="12"/>
    </row>
    <row r="99" spans="2:14" x14ac:dyDescent="0.25">
      <c r="B99" s="4" t="s">
        <v>63</v>
      </c>
      <c r="C99" s="43" t="s">
        <v>101</v>
      </c>
      <c r="D99" s="33">
        <v>1</v>
      </c>
      <c r="E99" s="33" t="s">
        <v>8</v>
      </c>
      <c r="F99" s="69">
        <v>0</v>
      </c>
      <c r="G99" s="35">
        <f t="shared" ref="G99" si="24">D99*F99</f>
        <v>0</v>
      </c>
      <c r="H99" s="35" t="s">
        <v>9</v>
      </c>
      <c r="I99" s="35"/>
      <c r="J99" s="35">
        <f t="shared" ref="J99" si="25">G99*1.21</f>
        <v>0</v>
      </c>
      <c r="K99" s="35" t="s">
        <v>9</v>
      </c>
      <c r="L99" s="35">
        <f t="shared" ref="L99" si="26">J99-G99</f>
        <v>0</v>
      </c>
      <c r="M99" s="12"/>
    </row>
    <row r="100" spans="2:14" x14ac:dyDescent="0.25">
      <c r="B100" s="4" t="s">
        <v>66</v>
      </c>
      <c r="C100" s="43" t="s">
        <v>102</v>
      </c>
      <c r="D100" s="33">
        <v>1</v>
      </c>
      <c r="E100" s="33" t="s">
        <v>8</v>
      </c>
      <c r="F100" s="69">
        <v>0</v>
      </c>
      <c r="G100" s="35">
        <f t="shared" si="18"/>
        <v>0</v>
      </c>
      <c r="H100" s="35" t="s">
        <v>9</v>
      </c>
      <c r="I100" s="35"/>
      <c r="J100" s="35">
        <f t="shared" si="19"/>
        <v>0</v>
      </c>
      <c r="K100" s="35" t="s">
        <v>9</v>
      </c>
      <c r="L100" s="35">
        <f t="shared" si="20"/>
        <v>0</v>
      </c>
      <c r="M100" s="12"/>
    </row>
    <row r="101" spans="2:14" x14ac:dyDescent="0.2">
      <c r="B101" s="4" t="s">
        <v>69</v>
      </c>
      <c r="C101" s="44" t="s">
        <v>49</v>
      </c>
      <c r="D101" s="45">
        <f>D93</f>
        <v>10236</v>
      </c>
      <c r="E101" s="33" t="s">
        <v>39</v>
      </c>
      <c r="F101" s="69">
        <v>0</v>
      </c>
      <c r="G101" s="35">
        <f t="shared" si="18"/>
        <v>0</v>
      </c>
      <c r="H101" s="35" t="s">
        <v>9</v>
      </c>
      <c r="I101" s="34"/>
      <c r="J101" s="35">
        <f t="shared" si="19"/>
        <v>0</v>
      </c>
      <c r="K101" s="35" t="s">
        <v>9</v>
      </c>
      <c r="L101" s="35">
        <f t="shared" si="20"/>
        <v>0</v>
      </c>
      <c r="M101" s="12"/>
    </row>
    <row r="102" spans="2:14" x14ac:dyDescent="0.25">
      <c r="B102" s="3"/>
      <c r="C102" s="37"/>
      <c r="D102" s="38"/>
      <c r="E102" s="38"/>
      <c r="F102" s="46"/>
      <c r="G102" s="40"/>
      <c r="H102" s="40"/>
      <c r="I102" s="40"/>
      <c r="J102" s="40"/>
      <c r="K102" s="40"/>
      <c r="L102" s="40"/>
      <c r="M102" s="21"/>
    </row>
    <row r="103" spans="2:14" x14ac:dyDescent="0.25">
      <c r="B103" s="2" t="s">
        <v>19</v>
      </c>
      <c r="C103" s="14" t="s">
        <v>20</v>
      </c>
      <c r="D103" s="41"/>
      <c r="E103" s="41"/>
      <c r="F103" s="47"/>
      <c r="G103" s="42"/>
      <c r="H103" s="42"/>
      <c r="I103" s="35"/>
      <c r="J103" s="42"/>
      <c r="K103" s="42"/>
      <c r="L103" s="42"/>
      <c r="M103" s="12"/>
    </row>
    <row r="104" spans="2:14" s="28" customFormat="1" x14ac:dyDescent="0.2">
      <c r="B104" s="29" t="s">
        <v>21</v>
      </c>
      <c r="C104" s="48" t="s">
        <v>34</v>
      </c>
      <c r="D104" s="33">
        <v>551</v>
      </c>
      <c r="E104" s="49" t="s">
        <v>23</v>
      </c>
      <c r="F104" s="70">
        <v>0</v>
      </c>
      <c r="G104" s="50">
        <f t="shared" ref="G104" si="27">D104*F104</f>
        <v>0</v>
      </c>
      <c r="H104" s="50" t="s">
        <v>9</v>
      </c>
      <c r="I104" s="51"/>
      <c r="J104" s="51">
        <f t="shared" ref="J104" si="28">G104*1.21</f>
        <v>0</v>
      </c>
      <c r="K104" s="51" t="s">
        <v>9</v>
      </c>
      <c r="L104" s="51">
        <f t="shared" ref="L104" si="29">J104-G104</f>
        <v>0</v>
      </c>
      <c r="M104" s="30"/>
    </row>
    <row r="105" spans="2:14" s="28" customFormat="1" x14ac:dyDescent="0.2">
      <c r="B105" s="29" t="s">
        <v>22</v>
      </c>
      <c r="C105" s="48" t="s">
        <v>47</v>
      </c>
      <c r="D105" s="33">
        <v>1101</v>
      </c>
      <c r="E105" s="49" t="s">
        <v>8</v>
      </c>
      <c r="F105" s="70">
        <v>0</v>
      </c>
      <c r="G105" s="50">
        <f t="shared" ref="G105" si="30">D105*F105</f>
        <v>0</v>
      </c>
      <c r="H105" s="50" t="s">
        <v>9</v>
      </c>
      <c r="I105" s="51"/>
      <c r="J105" s="51">
        <f t="shared" ref="J105" si="31">G105*1.21</f>
        <v>0</v>
      </c>
      <c r="K105" s="51" t="s">
        <v>9</v>
      </c>
      <c r="L105" s="51">
        <f t="shared" ref="L105" si="32">J105-G105</f>
        <v>0</v>
      </c>
      <c r="M105" s="30"/>
    </row>
    <row r="106" spans="2:14" s="28" customFormat="1" x14ac:dyDescent="0.2">
      <c r="B106" s="29" t="s">
        <v>38</v>
      </c>
      <c r="C106" s="48" t="s">
        <v>44</v>
      </c>
      <c r="D106" s="33">
        <v>1</v>
      </c>
      <c r="E106" s="49" t="s">
        <v>45</v>
      </c>
      <c r="F106" s="70">
        <v>0</v>
      </c>
      <c r="G106" s="50" t="s">
        <v>9</v>
      </c>
      <c r="H106" s="50">
        <f t="shared" ref="H106:H107" si="33">D106*F106</f>
        <v>0</v>
      </c>
      <c r="I106" s="51"/>
      <c r="J106" s="51" t="s">
        <v>9</v>
      </c>
      <c r="K106" s="51">
        <f>H106*1.21</f>
        <v>0</v>
      </c>
      <c r="L106" s="51">
        <f>K106-H106</f>
        <v>0</v>
      </c>
      <c r="M106" s="30"/>
    </row>
    <row r="107" spans="2:14" s="28" customFormat="1" x14ac:dyDescent="0.2">
      <c r="B107" s="29" t="s">
        <v>42</v>
      </c>
      <c r="C107" s="48" t="s">
        <v>48</v>
      </c>
      <c r="D107" s="33">
        <v>1</v>
      </c>
      <c r="E107" s="49" t="s">
        <v>15</v>
      </c>
      <c r="F107" s="70">
        <v>0</v>
      </c>
      <c r="G107" s="50" t="s">
        <v>9</v>
      </c>
      <c r="H107" s="50">
        <f t="shared" si="33"/>
        <v>0</v>
      </c>
      <c r="I107" s="51"/>
      <c r="J107" s="51" t="s">
        <v>9</v>
      </c>
      <c r="K107" s="51">
        <f>H107*1.21</f>
        <v>0</v>
      </c>
      <c r="L107" s="51">
        <f>K107-H107</f>
        <v>0</v>
      </c>
      <c r="M107" s="30"/>
    </row>
    <row r="108" spans="2:14" s="28" customFormat="1" x14ac:dyDescent="0.2">
      <c r="B108" s="29" t="s">
        <v>43</v>
      </c>
      <c r="C108" s="48" t="s">
        <v>51</v>
      </c>
      <c r="D108" s="33">
        <v>1101</v>
      </c>
      <c r="E108" s="49" t="s">
        <v>8</v>
      </c>
      <c r="F108" s="70">
        <v>0</v>
      </c>
      <c r="G108" s="50" t="s">
        <v>9</v>
      </c>
      <c r="H108" s="50">
        <f t="shared" ref="H108" si="34">D108*F108</f>
        <v>0</v>
      </c>
      <c r="I108" s="51"/>
      <c r="J108" s="51" t="s">
        <v>9</v>
      </c>
      <c r="K108" s="51">
        <f>H108*1.21</f>
        <v>0</v>
      </c>
      <c r="L108" s="51">
        <f>K108-H108</f>
        <v>0</v>
      </c>
      <c r="M108" s="30"/>
    </row>
    <row r="109" spans="2:14" s="28" customFormat="1" x14ac:dyDescent="0.2">
      <c r="B109" s="29" t="s">
        <v>64</v>
      </c>
      <c r="C109" s="48" t="s">
        <v>35</v>
      </c>
      <c r="D109" s="33">
        <v>16</v>
      </c>
      <c r="E109" s="49" t="s">
        <v>8</v>
      </c>
      <c r="F109" s="70">
        <v>0</v>
      </c>
      <c r="G109" s="35">
        <f t="shared" ref="G109" si="35">D109*F109</f>
        <v>0</v>
      </c>
      <c r="H109" s="35" t="s">
        <v>9</v>
      </c>
      <c r="I109" s="35"/>
      <c r="J109" s="35">
        <f>G109*1.21</f>
        <v>0</v>
      </c>
      <c r="K109" s="35" t="s">
        <v>9</v>
      </c>
      <c r="L109" s="35">
        <f t="shared" ref="L109" si="36">J109-G109</f>
        <v>0</v>
      </c>
      <c r="M109" s="30"/>
    </row>
    <row r="110" spans="2:14" x14ac:dyDescent="0.25">
      <c r="B110" s="3"/>
      <c r="C110" s="52"/>
      <c r="D110" s="38"/>
      <c r="E110" s="38"/>
      <c r="F110" s="39"/>
      <c r="G110" s="40"/>
      <c r="H110" s="40"/>
      <c r="I110" s="40"/>
      <c r="J110" s="40"/>
      <c r="K110" s="40"/>
      <c r="L110" s="40"/>
      <c r="M110" s="21"/>
    </row>
    <row r="111" spans="2:14" x14ac:dyDescent="0.25">
      <c r="B111" s="2"/>
      <c r="C111" s="22" t="s">
        <v>24</v>
      </c>
      <c r="D111" s="5"/>
      <c r="E111" s="5" t="s">
        <v>25</v>
      </c>
      <c r="F111" s="23" t="s">
        <v>26</v>
      </c>
      <c r="G111" s="5" t="s">
        <v>27</v>
      </c>
      <c r="H111" s="5" t="s">
        <v>28</v>
      </c>
      <c r="I111" s="53"/>
      <c r="J111" s="54"/>
      <c r="K111" s="55"/>
      <c r="L111" s="55"/>
      <c r="M111" s="24"/>
    </row>
    <row r="112" spans="2:14" x14ac:dyDescent="0.2">
      <c r="B112" s="4" t="s">
        <v>29</v>
      </c>
      <c r="C112" s="56" t="s">
        <v>236</v>
      </c>
      <c r="D112" s="33"/>
      <c r="E112" s="33"/>
      <c r="F112" s="57">
        <f>SUM(G5:H109)</f>
        <v>0</v>
      </c>
      <c r="G112" s="35">
        <f>H112-F112</f>
        <v>0</v>
      </c>
      <c r="H112" s="35">
        <f>F112*1.21</f>
        <v>0</v>
      </c>
      <c r="I112" s="53"/>
      <c r="J112" s="54"/>
      <c r="K112" s="54"/>
      <c r="L112" s="54"/>
      <c r="M112" s="24"/>
      <c r="N112" s="9"/>
    </row>
    <row r="113" spans="2:13" x14ac:dyDescent="0.2">
      <c r="B113" s="4" t="s">
        <v>30</v>
      </c>
      <c r="C113" s="58" t="s">
        <v>234</v>
      </c>
      <c r="D113" s="59"/>
      <c r="E113" s="60" t="e">
        <f>F113/F112</f>
        <v>#DIV/0!</v>
      </c>
      <c r="F113" s="61">
        <f>SUM(G5:G109)</f>
        <v>0</v>
      </c>
      <c r="G113" s="35">
        <f>H113-F113</f>
        <v>0</v>
      </c>
      <c r="H113" s="35">
        <f>F113*1.21</f>
        <v>0</v>
      </c>
      <c r="I113" s="53"/>
      <c r="J113" s="55"/>
      <c r="K113" s="55"/>
      <c r="L113" s="55"/>
      <c r="M113" s="24"/>
    </row>
    <row r="114" spans="2:13" x14ac:dyDescent="0.2">
      <c r="B114" s="4" t="s">
        <v>31</v>
      </c>
      <c r="C114" s="58" t="s">
        <v>235</v>
      </c>
      <c r="D114" s="59"/>
      <c r="E114" s="60" t="e">
        <f>F114/F112</f>
        <v>#DIV/0!</v>
      </c>
      <c r="F114" s="61">
        <f>SUM(H5:H109)</f>
        <v>0</v>
      </c>
      <c r="G114" s="35">
        <f>H114-F114</f>
        <v>0</v>
      </c>
      <c r="H114" s="35">
        <f>F114*1.21</f>
        <v>0</v>
      </c>
      <c r="I114" s="53"/>
      <c r="J114" s="55"/>
      <c r="K114" s="54"/>
      <c r="L114" s="55"/>
      <c r="M114" s="24"/>
    </row>
    <row r="115" spans="2:13" x14ac:dyDescent="0.25">
      <c r="B115" s="3"/>
      <c r="C115" s="25"/>
      <c r="D115" s="18"/>
      <c r="E115" s="18"/>
      <c r="F115" s="19"/>
      <c r="G115" s="20"/>
      <c r="H115" s="20"/>
      <c r="I115" s="20"/>
      <c r="J115" s="20"/>
      <c r="K115" s="20"/>
      <c r="L115" s="20"/>
      <c r="M115" s="21"/>
    </row>
    <row r="116" spans="2:13" ht="13.5" thickBot="1" x14ac:dyDescent="0.3">
      <c r="B116" s="64" t="s">
        <v>32</v>
      </c>
      <c r="C116" s="65">
        <f ca="1">TODAY()</f>
        <v>45459</v>
      </c>
      <c r="D116" s="66"/>
      <c r="E116" s="66"/>
      <c r="F116" s="67" t="s">
        <v>33</v>
      </c>
      <c r="G116" s="73"/>
      <c r="H116" s="73"/>
      <c r="I116" s="26"/>
      <c r="J116" s="73"/>
      <c r="K116" s="73"/>
      <c r="L116" s="26"/>
      <c r="M116" s="27"/>
    </row>
    <row r="119" spans="2:13" x14ac:dyDescent="0.2">
      <c r="F119" s="62"/>
      <c r="G119" s="63"/>
    </row>
  </sheetData>
  <mergeCells count="10">
    <mergeCell ref="L2:L4"/>
    <mergeCell ref="G116:H116"/>
    <mergeCell ref="B1:C1"/>
    <mergeCell ref="J116:K116"/>
    <mergeCell ref="B2:B3"/>
    <mergeCell ref="C2:C3"/>
    <mergeCell ref="D2:D3"/>
    <mergeCell ref="E2:E3"/>
    <mergeCell ref="F2:H2"/>
    <mergeCell ref="J2:K2"/>
  </mergeCells>
  <phoneticPr fontId="13" type="noConversion"/>
  <pageMargins left="0.7" right="0.7" top="0.78740157499999996" bottom="0.78740157499999996" header="0.3" footer="0.3"/>
  <pageSetup paperSize="9" scale="64" orientation="landscape" r:id="rId1"/>
  <ignoredErrors>
    <ignoredError sqref="B94 B17:B9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ZD č. 4</vt:lpstr>
      <vt:lpstr>'Příloha ZD č. 4'!Oblast_tisku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2024-06-16T18:55:25Z</dcterms:modified>
</cp:coreProperties>
</file>